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29" r:id="rId1"/>
    <sheet name="1" sheetId="30" r:id="rId2"/>
    <sheet name="1 graf1" sheetId="123" r:id="rId3"/>
    <sheet name="2" sheetId="32" r:id="rId4"/>
    <sheet name="2 graf1" sheetId="124" r:id="rId5"/>
    <sheet name="3" sheetId="33" r:id="rId6"/>
    <sheet name="4" sheetId="34" r:id="rId7"/>
    <sheet name="4 graf1" sheetId="125" r:id="rId8"/>
    <sheet name="5" sheetId="35" r:id="rId9"/>
    <sheet name="6" sheetId="37" r:id="rId10"/>
    <sheet name="7" sheetId="38" r:id="rId11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 localSheetId="2">'1 graf1'!#REF!</definedName>
    <definedName name="_R5_2">#REF!</definedName>
    <definedName name="_R5_3">#REF!</definedName>
    <definedName name="_R5_6">#REF!</definedName>
    <definedName name="_xlnm.Print_Area" localSheetId="2">'1 graf1'!$A$1:$B$25</definedName>
    <definedName name="_xlnm.Print_Area" localSheetId="4">'2 graf1'!$A$1:$B$24</definedName>
    <definedName name="_xlnm.Print_Area" localSheetId="7">'4 graf1'!$A$1:$B$26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M24" i="37" l="1"/>
  <c r="K24" i="37"/>
  <c r="I24" i="37"/>
  <c r="G24" i="37"/>
  <c r="E24" i="37"/>
  <c r="C24" i="37"/>
  <c r="M23" i="37"/>
  <c r="K23" i="37"/>
  <c r="I23" i="37"/>
  <c r="G23" i="37"/>
  <c r="E23" i="37"/>
  <c r="C23" i="37"/>
  <c r="M22" i="37"/>
  <c r="K22" i="37"/>
  <c r="I22" i="37"/>
  <c r="G22" i="37"/>
  <c r="E22" i="37"/>
  <c r="C22" i="37"/>
  <c r="M21" i="37"/>
  <c r="K21" i="37"/>
  <c r="I21" i="37"/>
  <c r="G21" i="37"/>
  <c r="E21" i="37"/>
  <c r="C21" i="37"/>
  <c r="M20" i="37"/>
  <c r="K20" i="37"/>
  <c r="I20" i="37"/>
  <c r="G20" i="37"/>
  <c r="E20" i="37"/>
  <c r="C20" i="37"/>
  <c r="M19" i="37"/>
  <c r="K19" i="37"/>
  <c r="I19" i="37"/>
  <c r="G19" i="37"/>
  <c r="E19" i="37"/>
  <c r="C19" i="37"/>
  <c r="M18" i="37"/>
  <c r="K18" i="37"/>
  <c r="I18" i="37"/>
  <c r="G18" i="37"/>
  <c r="E18" i="37"/>
  <c r="C18" i="37"/>
  <c r="M17" i="37"/>
  <c r="K17" i="37"/>
  <c r="I17" i="37"/>
  <c r="G17" i="37"/>
  <c r="E17" i="37"/>
  <c r="C17" i="37"/>
  <c r="M16" i="37"/>
  <c r="K16" i="37"/>
  <c r="I16" i="37"/>
  <c r="G16" i="37"/>
  <c r="E16" i="37"/>
  <c r="C16" i="37"/>
  <c r="M15" i="37"/>
  <c r="K15" i="37"/>
  <c r="I15" i="37"/>
  <c r="G15" i="37"/>
  <c r="E15" i="37"/>
  <c r="C15" i="37"/>
  <c r="M14" i="37"/>
  <c r="K14" i="37"/>
  <c r="I14" i="37"/>
  <c r="G14" i="37"/>
  <c r="E14" i="37"/>
  <c r="C14" i="37"/>
  <c r="M13" i="37"/>
  <c r="K13" i="37"/>
  <c r="I13" i="37"/>
  <c r="G13" i="37"/>
  <c r="E13" i="37"/>
  <c r="C13" i="37"/>
  <c r="M12" i="37"/>
  <c r="K12" i="37"/>
  <c r="I12" i="37"/>
  <c r="G12" i="37"/>
  <c r="E12" i="37"/>
  <c r="C12" i="37"/>
  <c r="M11" i="37"/>
  <c r="K11" i="37"/>
  <c r="I11" i="37"/>
  <c r="G11" i="37"/>
  <c r="E11" i="37"/>
  <c r="C11" i="37"/>
  <c r="M10" i="37"/>
  <c r="K10" i="37"/>
  <c r="I10" i="37"/>
  <c r="G10" i="37"/>
  <c r="E10" i="37"/>
  <c r="C10" i="37"/>
  <c r="M9" i="37"/>
  <c r="K9" i="37"/>
  <c r="I9" i="37"/>
  <c r="G9" i="37"/>
  <c r="E9" i="37"/>
  <c r="C9" i="37"/>
  <c r="M8" i="37"/>
  <c r="K8" i="37"/>
  <c r="I8" i="37"/>
  <c r="G8" i="37"/>
  <c r="E8" i="37"/>
  <c r="C8" i="37"/>
  <c r="M7" i="37"/>
  <c r="K7" i="37"/>
  <c r="I7" i="37"/>
  <c r="G7" i="37"/>
  <c r="E7" i="37"/>
  <c r="C7" i="37"/>
  <c r="M6" i="37"/>
  <c r="K6" i="37"/>
  <c r="I6" i="37"/>
  <c r="G6" i="37"/>
  <c r="E6" i="37"/>
  <c r="C6" i="37"/>
  <c r="M5" i="37"/>
  <c r="K5" i="37"/>
  <c r="I5" i="37"/>
  <c r="G5" i="37"/>
  <c r="E5" i="37"/>
  <c r="C5" i="37"/>
  <c r="M4" i="37"/>
  <c r="K4" i="37"/>
  <c r="I4" i="37"/>
  <c r="G4" i="37"/>
  <c r="E4" i="37"/>
  <c r="C4" i="37"/>
  <c r="K24" i="34"/>
  <c r="I24" i="34"/>
  <c r="G24" i="34"/>
  <c r="E24" i="34"/>
  <c r="C24" i="34"/>
  <c r="K23" i="34"/>
  <c r="I23" i="34"/>
  <c r="G23" i="34"/>
  <c r="E23" i="34"/>
  <c r="C23" i="34"/>
  <c r="K22" i="34"/>
  <c r="I22" i="34"/>
  <c r="G22" i="34"/>
  <c r="E22" i="34"/>
  <c r="C22" i="34"/>
  <c r="K21" i="34"/>
  <c r="I21" i="34"/>
  <c r="G21" i="34"/>
  <c r="E21" i="34"/>
  <c r="C21" i="34"/>
  <c r="K20" i="34"/>
  <c r="I20" i="34"/>
  <c r="G20" i="34"/>
  <c r="E20" i="34"/>
  <c r="C20" i="34"/>
  <c r="K19" i="34"/>
  <c r="I19" i="34"/>
  <c r="G19" i="34"/>
  <c r="E19" i="34"/>
  <c r="C19" i="34"/>
  <c r="K18" i="34"/>
  <c r="I18" i="34"/>
  <c r="G18" i="34"/>
  <c r="E18" i="34"/>
  <c r="C18" i="34"/>
  <c r="K17" i="34"/>
  <c r="I17" i="34"/>
  <c r="G17" i="34"/>
  <c r="E17" i="34"/>
  <c r="C17" i="34"/>
  <c r="K16" i="34"/>
  <c r="I16" i="34"/>
  <c r="G16" i="34"/>
  <c r="E16" i="34"/>
  <c r="C16" i="34"/>
  <c r="K15" i="34"/>
  <c r="I15" i="34"/>
  <c r="G15" i="34"/>
  <c r="E15" i="34"/>
  <c r="C15" i="34"/>
  <c r="K14" i="34"/>
  <c r="I14" i="34"/>
  <c r="G14" i="34"/>
  <c r="E14" i="34"/>
  <c r="C14" i="34"/>
  <c r="K13" i="34"/>
  <c r="I13" i="34"/>
  <c r="G13" i="34"/>
  <c r="E13" i="34"/>
  <c r="C13" i="34"/>
  <c r="K12" i="34"/>
  <c r="I12" i="34"/>
  <c r="G12" i="34"/>
  <c r="E12" i="34"/>
  <c r="C12" i="34"/>
  <c r="K11" i="34"/>
  <c r="I11" i="34"/>
  <c r="G11" i="34"/>
  <c r="E11" i="34"/>
  <c r="C11" i="34"/>
  <c r="K10" i="34"/>
  <c r="I10" i="34"/>
  <c r="G10" i="34"/>
  <c r="E10" i="34"/>
  <c r="C10" i="34"/>
  <c r="K9" i="34"/>
  <c r="I9" i="34"/>
  <c r="G9" i="34"/>
  <c r="E9" i="34"/>
  <c r="C9" i="34"/>
  <c r="K8" i="34"/>
  <c r="I8" i="34"/>
  <c r="G8" i="34"/>
  <c r="E8" i="34"/>
  <c r="C8" i="34"/>
  <c r="K7" i="34"/>
  <c r="I7" i="34"/>
  <c r="G7" i="34"/>
  <c r="E7" i="34"/>
  <c r="C7" i="34"/>
  <c r="K6" i="34"/>
  <c r="I6" i="34"/>
  <c r="G6" i="34"/>
  <c r="E6" i="34"/>
  <c r="C6" i="34"/>
  <c r="K5" i="34"/>
  <c r="I5" i="34"/>
  <c r="G5" i="34"/>
  <c r="E5" i="34"/>
  <c r="C5" i="34"/>
  <c r="K4" i="34"/>
  <c r="I4" i="34"/>
  <c r="G4" i="34"/>
  <c r="E4" i="34"/>
  <c r="C4" i="34"/>
  <c r="K24" i="32"/>
  <c r="I24" i="32"/>
  <c r="G24" i="32"/>
  <c r="E24" i="32"/>
  <c r="C24" i="32"/>
  <c r="K23" i="32"/>
  <c r="I23" i="32"/>
  <c r="G23" i="32"/>
  <c r="E23" i="32"/>
  <c r="C23" i="32"/>
  <c r="K22" i="32"/>
  <c r="I22" i="32"/>
  <c r="G22" i="32"/>
  <c r="E22" i="32"/>
  <c r="C22" i="32"/>
  <c r="K21" i="32"/>
  <c r="I21" i="32"/>
  <c r="G21" i="32"/>
  <c r="E21" i="32"/>
  <c r="C21" i="32"/>
  <c r="K20" i="32"/>
  <c r="I20" i="32"/>
  <c r="G20" i="32"/>
  <c r="E20" i="32"/>
  <c r="C20" i="32"/>
  <c r="K19" i="32"/>
  <c r="I19" i="32"/>
  <c r="G19" i="32"/>
  <c r="E19" i="32"/>
  <c r="C19" i="32"/>
  <c r="K18" i="32"/>
  <c r="I18" i="32"/>
  <c r="G18" i="32"/>
  <c r="E18" i="32"/>
  <c r="C18" i="32"/>
  <c r="K17" i="32"/>
  <c r="I17" i="32"/>
  <c r="G17" i="32"/>
  <c r="E17" i="32"/>
  <c r="C17" i="32"/>
  <c r="K16" i="32"/>
  <c r="I16" i="32"/>
  <c r="G16" i="32"/>
  <c r="E16" i="32"/>
  <c r="C16" i="32"/>
  <c r="K15" i="32"/>
  <c r="I15" i="32"/>
  <c r="G15" i="32"/>
  <c r="E15" i="32"/>
  <c r="C15" i="32"/>
  <c r="K14" i="32"/>
  <c r="I14" i="32"/>
  <c r="G14" i="32"/>
  <c r="E14" i="32"/>
  <c r="C14" i="32"/>
  <c r="K13" i="32"/>
  <c r="I13" i="32"/>
  <c r="G13" i="32"/>
  <c r="E13" i="32"/>
  <c r="C13" i="32"/>
  <c r="K12" i="32"/>
  <c r="I12" i="32"/>
  <c r="G12" i="32"/>
  <c r="E12" i="32"/>
  <c r="C12" i="32"/>
  <c r="K11" i="32"/>
  <c r="I11" i="32"/>
  <c r="G11" i="32"/>
  <c r="E11" i="32"/>
  <c r="C11" i="32"/>
  <c r="K10" i="32"/>
  <c r="I10" i="32"/>
  <c r="G10" i="32"/>
  <c r="E10" i="32"/>
  <c r="C10" i="32"/>
  <c r="K9" i="32"/>
  <c r="I9" i="32"/>
  <c r="G9" i="32"/>
  <c r="E9" i="32"/>
  <c r="C9" i="32"/>
  <c r="K8" i="32"/>
  <c r="I8" i="32"/>
  <c r="G8" i="32"/>
  <c r="E8" i="32"/>
  <c r="C8" i="32"/>
  <c r="K7" i="32"/>
  <c r="I7" i="32"/>
  <c r="G7" i="32"/>
  <c r="E7" i="32"/>
  <c r="C7" i="32"/>
  <c r="K6" i="32"/>
  <c r="I6" i="32"/>
  <c r="G6" i="32"/>
  <c r="E6" i="32"/>
  <c r="C6" i="32"/>
  <c r="K5" i="32"/>
  <c r="I5" i="32"/>
  <c r="G5" i="32"/>
  <c r="E5" i="32"/>
  <c r="C5" i="32"/>
  <c r="K4" i="32"/>
  <c r="I4" i="32"/>
  <c r="G4" i="32"/>
  <c r="E4" i="32"/>
  <c r="C4" i="32"/>
  <c r="B4" i="30"/>
  <c r="F5" i="30" s="1"/>
  <c r="G5" i="30" l="1"/>
  <c r="C5" i="30"/>
  <c r="B5" i="30"/>
  <c r="D5" i="30"/>
  <c r="H5" i="30"/>
  <c r="E5" i="30"/>
  <c r="C4" i="33" l="1"/>
  <c r="C4" i="35"/>
  <c r="D24" i="35" s="1"/>
  <c r="C4" i="38"/>
  <c r="D16" i="38" s="1"/>
  <c r="D9" i="38" l="1"/>
  <c r="D32" i="38"/>
  <c r="D25" i="38"/>
  <c r="D27" i="38"/>
  <c r="D14" i="38"/>
  <c r="D12" i="38"/>
  <c r="D22" i="38"/>
  <c r="D29" i="38"/>
  <c r="D10" i="38"/>
  <c r="D53" i="38"/>
  <c r="D30" i="38"/>
  <c r="D8" i="38"/>
  <c r="D48" i="38"/>
  <c r="D43" i="38"/>
  <c r="D36" i="38"/>
  <c r="D54" i="38"/>
  <c r="D40" i="38"/>
  <c r="D13" i="38"/>
  <c r="D28" i="38"/>
  <c r="D42" i="38"/>
  <c r="D26" i="38"/>
  <c r="D37" i="38"/>
  <c r="D15" i="38"/>
  <c r="D18" i="38"/>
  <c r="D5" i="38"/>
  <c r="D35" i="38"/>
  <c r="D52" i="38"/>
  <c r="D20" i="38"/>
  <c r="D38" i="38"/>
  <c r="D11" i="38"/>
  <c r="D31" i="38"/>
  <c r="D33" i="38"/>
  <c r="D50" i="38"/>
  <c r="D49" i="38"/>
  <c r="D19" i="38"/>
  <c r="D39" i="38"/>
  <c r="D51" i="38"/>
  <c r="D6" i="38"/>
  <c r="D46" i="38"/>
  <c r="D17" i="38"/>
  <c r="D45" i="38"/>
  <c r="D7" i="38"/>
  <c r="D23" i="38"/>
  <c r="D44" i="38"/>
  <c r="D24" i="38"/>
  <c r="D34" i="38"/>
  <c r="D47" i="38"/>
  <c r="D21" i="38"/>
  <c r="D41" i="38"/>
  <c r="D15" i="35"/>
  <c r="D9" i="35"/>
  <c r="D36" i="35"/>
  <c r="D17" i="35"/>
  <c r="D33" i="35"/>
  <c r="D14" i="35"/>
  <c r="D31" i="35"/>
  <c r="D13" i="35"/>
  <c r="D5" i="35"/>
  <c r="D28" i="35"/>
  <c r="D22" i="35"/>
  <c r="D21" i="35"/>
  <c r="D29" i="35"/>
  <c r="D8" i="35"/>
  <c r="D26" i="35"/>
  <c r="D23" i="35"/>
  <c r="D19" i="35"/>
  <c r="D12" i="35"/>
  <c r="D30" i="35"/>
  <c r="D20" i="35"/>
  <c r="D38" i="35"/>
  <c r="D27" i="35"/>
  <c r="D37" i="35"/>
  <c r="D7" i="35"/>
  <c r="D11" i="35"/>
  <c r="D32" i="35"/>
  <c r="D18" i="35"/>
  <c r="D25" i="35"/>
  <c r="D6" i="35"/>
  <c r="D10" i="35"/>
  <c r="D34" i="35"/>
  <c r="D16" i="35"/>
  <c r="D35" i="35"/>
  <c r="D10" i="33"/>
  <c r="D15" i="33"/>
  <c r="D20" i="33"/>
  <c r="D31" i="33"/>
  <c r="D21" i="33"/>
  <c r="D32" i="33"/>
  <c r="D6" i="33"/>
  <c r="D11" i="33"/>
  <c r="D16" i="33"/>
  <c r="D22" i="33"/>
  <c r="D27" i="33"/>
  <c r="D33" i="33"/>
  <c r="D7" i="33"/>
  <c r="D12" i="33"/>
  <c r="D17" i="33"/>
  <c r="D23" i="33"/>
  <c r="D28" i="33"/>
  <c r="D34" i="33"/>
  <c r="D8" i="33"/>
  <c r="D13" i="33"/>
  <c r="D18" i="33"/>
  <c r="D24" i="33"/>
  <c r="D29" i="33"/>
  <c r="D35" i="33"/>
  <c r="D9" i="33"/>
  <c r="D14" i="33"/>
  <c r="D19" i="33"/>
  <c r="D25" i="33"/>
  <c r="D30" i="33"/>
  <c r="D26" i="33"/>
  <c r="D5" i="33"/>
</calcChain>
</file>

<file path=xl/sharedStrings.xml><?xml version="1.0" encoding="utf-8"?>
<sst xmlns="http://schemas.openxmlformats.org/spreadsheetml/2006/main" count="253" uniqueCount="171">
  <si>
    <t>Inst. financeres, assegurances, serveis prestats a les empreses i lloguers</t>
  </si>
  <si>
    <t>Serveis prestats a les empreses</t>
  </si>
  <si>
    <t>Altres transports terrestres</t>
  </si>
  <si>
    <t xml:space="preserve"> </t>
  </si>
  <si>
    <t>Total</t>
  </si>
  <si>
    <t>Extracció de minerals no metàl·lics ni energètics; torberes</t>
  </si>
  <si>
    <t>Professionals de l'economia i de les finances</t>
  </si>
  <si>
    <t>Professionals d'activitats diverses</t>
  </si>
  <si>
    <t>Professionals d'activitats parasanitàries</t>
  </si>
  <si>
    <t>Construcció</t>
  </si>
  <si>
    <t>Assegurances</t>
  </si>
  <si>
    <t>València</t>
  </si>
  <si>
    <t>%</t>
  </si>
  <si>
    <t>Energia i aigua</t>
  </si>
  <si>
    <t>Indústria química</t>
  </si>
  <si>
    <t>Indústria tèxtil</t>
  </si>
  <si>
    <t>Ramaderes</t>
  </si>
  <si>
    <t>Industrials</t>
  </si>
  <si>
    <t>Codi</t>
  </si>
  <si>
    <t>Sector</t>
  </si>
  <si>
    <t>Comerç a l'engròs</t>
  </si>
  <si>
    <t>Recuperació de productes</t>
  </si>
  <si>
    <t xml:space="preserve">Reparacions </t>
  </si>
  <si>
    <t>Activitats annexes als transports</t>
  </si>
  <si>
    <t>Institucions financeres</t>
  </si>
  <si>
    <t>Auxiliars financers i d'assegurances. Activitats immobiliàries</t>
  </si>
  <si>
    <t>Lloguer de béns mobles</t>
  </si>
  <si>
    <t>Educació i investigació</t>
  </si>
  <si>
    <t xml:space="preserve"> 1.  Ciutat Vella</t>
  </si>
  <si>
    <t xml:space="preserve"> 3.  Extramurs</t>
  </si>
  <si>
    <t xml:space="preserve"> 4.  Campanar</t>
  </si>
  <si>
    <t xml:space="preserve"> 8.  Patraix</t>
  </si>
  <si>
    <t xml:space="preserve"> 9.  Jesús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</si>
  <si>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</si>
  <si>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</si>
  <si>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</si>
  <si>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</si>
  <si>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</si>
  <si>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</si>
  <si>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</si>
  <si>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</si>
  <si>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</si>
  <si>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</si>
  <si>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 xml:space="preserve">  Codi</t>
  </si>
  <si>
    <t>Indústria del cuiro</t>
  </si>
  <si>
    <t>Transformació de metalls</t>
  </si>
  <si>
    <t>No hi consta</t>
  </si>
  <si>
    <t>Transports i comunicacions</t>
  </si>
  <si>
    <t>Institucions financeres i assegurances</t>
  </si>
  <si>
    <t>Extracció i transformació de minerals</t>
  </si>
  <si>
    <t xml:space="preserve"> Comerç, hostaleria i transports</t>
  </si>
  <si>
    <t>Prof. finances, dret, assegurances</t>
  </si>
  <si>
    <t>Personal Tècnic Indústria i construcció</t>
  </si>
  <si>
    <t>Personal Tècnic  Agricultura</t>
  </si>
  <si>
    <t>Resta d'indústries manufactureres</t>
  </si>
  <si>
    <t>Extracció, preparació i aglomeració de combustibles sòlids i coqueries</t>
  </si>
  <si>
    <t>Extracció de petroli i gas natural</t>
  </si>
  <si>
    <t>Producció, transport i distribució d'energia elèctrica, gas, vapor i aigua calenta</t>
  </si>
  <si>
    <t>Producció i primera transformació de metalls</t>
  </si>
  <si>
    <t>Comerç i Serveis</t>
  </si>
  <si>
    <t>Indústries d'altres productes alimentaris, begudes i tabac</t>
  </si>
  <si>
    <t>Construcció de vehicles automòbils i les seues peces de recanvi</t>
  </si>
  <si>
    <t>Construcció d'un altre material de transport</t>
  </si>
  <si>
    <t>Fabricació de productes metàl·lics (excepte màquines i material de transport)</t>
  </si>
  <si>
    <t>Construcció de maquinària i equip mecànic</t>
  </si>
  <si>
    <t>Construcció de màquines d'oficina i ordinadors (inclòs instal·lació)</t>
  </si>
  <si>
    <t>Construcció de maquinària i material elèctric</t>
  </si>
  <si>
    <t>Fabricació de material electrònic (excepte ordinadors)</t>
  </si>
  <si>
    <t>Construcció naval, reparació i manteniment de vaixells</t>
  </si>
  <si>
    <t>Fabricació d'instruments de precisió, òptica i semblants</t>
  </si>
  <si>
    <t>Captació i distribució d'aigua i fabricació de gel</t>
  </si>
  <si>
    <t>Indústries de productes minerals no metàl·lics</t>
  </si>
  <si>
    <t>Indústries de productes d'alimentació i begudes</t>
  </si>
  <si>
    <t>Indústries del calçat i vestit i altres confeccions tèxtils</t>
  </si>
  <si>
    <t>Indústries de la fusta, suro i mobles de fusta</t>
  </si>
  <si>
    <t>Indústries del paper i fabricació d'articles de paper, arts gràfiques i edició</t>
  </si>
  <si>
    <t>Indústries de transformació del cautxú i matèries plàstiques</t>
  </si>
  <si>
    <t>Comerç mixt o integrat; al detall fora d'un establiment comercial permanent; en règim d'expositors en depòsits i per mitjà d'aparells automàtics; al detall per correu i catàleg de productes diversos</t>
  </si>
  <si>
    <t>Transport marítim i per vies navegables interiors</t>
  </si>
  <si>
    <t>Transport aeri</t>
  </si>
  <si>
    <t>Telecomunicacions</t>
  </si>
  <si>
    <t>Professionals de l'espectacle</t>
  </si>
  <si>
    <t>Professionals de loteries, apostes i altres jocs de sort, envit i atzar</t>
  </si>
  <si>
    <t>Professionals diversos</t>
  </si>
  <si>
    <t>Professionals de la informàtica i de les ciències exactes</t>
  </si>
  <si>
    <t>Altres professionals de la agricultura, la ramaderia, la caça, la silvicultura i la pesca ncaa</t>
  </si>
  <si>
    <t>01</t>
  </si>
  <si>
    <t>02</t>
  </si>
  <si>
    <t>09</t>
  </si>
  <si>
    <t>Intermediàries del comerç</t>
  </si>
  <si>
    <t xml:space="preserve">Total Professionals </t>
  </si>
  <si>
    <t>Altres persones professionals de les indústries manufactureres ncaa</t>
  </si>
  <si>
    <t>En relació amb l'agricultura, ramaderia, caça, silvicultura i pesca</t>
  </si>
  <si>
    <t>En relació amb les activitats pròpies de l'energia, aigua, mineria i de la indústria química</t>
  </si>
  <si>
    <t>En relació amb les ind. de l'aeronàutica, de la telecomunicació i de la mecànica</t>
  </si>
  <si>
    <t>En relació amb altres indústries manufactureres</t>
  </si>
  <si>
    <t xml:space="preserve">En relació amb la construcció </t>
  </si>
  <si>
    <t>En relació amb el comerç i l'hostaleria</t>
  </si>
  <si>
    <t>En relació amb el transport i les comunicacions</t>
  </si>
  <si>
    <t>En relació amb les activitats financeres, jurídiques, d'assegurances i de lloguers</t>
  </si>
  <si>
    <t>Artístiques</t>
  </si>
  <si>
    <t>Professionals</t>
  </si>
  <si>
    <t xml:space="preserve">Altres professionals </t>
  </si>
  <si>
    <t xml:space="preserve">Indústries transformadores de metalls </t>
  </si>
  <si>
    <t>Altres indústries manufactureres</t>
  </si>
  <si>
    <t>Professionals de l'ensenyament</t>
  </si>
  <si>
    <t>Professionals de la sanitat</t>
  </si>
  <si>
    <t>Professionals de les assegurances</t>
  </si>
  <si>
    <t>Professionals del dret</t>
  </si>
  <si>
    <t>Professionals de la publicitat</t>
  </si>
  <si>
    <t>Professions liberals, artístiques i literàries</t>
  </si>
  <si>
    <t>Extracció i transformació minerals no energètics i derivats</t>
  </si>
  <si>
    <t>Lloguer de béns immobles</t>
  </si>
  <si>
    <t>Font: Impost d'Activitats Econòmiques. Oficina d'Estadística. Ajuntament de València.</t>
  </si>
  <si>
    <t xml:space="preserve"> 7.  l'Olivereta</t>
  </si>
  <si>
    <t xml:space="preserve"> 2.  l'Eixample</t>
  </si>
  <si>
    <t xml:space="preserve"> 5.  la Saïdia</t>
  </si>
  <si>
    <t xml:space="preserve"> 6.  el Pla del Real</t>
  </si>
  <si>
    <t>Llocs de gestió d'assumptes públics i privats</t>
  </si>
  <si>
    <t>Estudis tècnics superiors en desenvolupament de projectes urbanístics i operacions topogràfiques</t>
  </si>
  <si>
    <t>Estudis tècnics agrícoles, forestals, biologia i similars</t>
  </si>
  <si>
    <t>Amb doctorat o llicenciatura en biològiques, agronomia i forestal</t>
  </si>
  <si>
    <t>Altres prof. de les ind. aeronàutica, telecomunicacions i mecànica de precisió</t>
  </si>
  <si>
    <t>Altres professionals de la construcció</t>
  </si>
  <si>
    <t>Altres professionals de les act. financeres, jurídiques, d'assegurances i lloguers</t>
  </si>
  <si>
    <t>Resta de serveis</t>
  </si>
  <si>
    <t>Serveis d'alimentació</t>
  </si>
  <si>
    <t>Serveis d'hostaleria</t>
  </si>
  <si>
    <t>Altres serveis</t>
  </si>
  <si>
    <t>Serveis agrícoles, ramaders, forestals i pesquers</t>
  </si>
  <si>
    <t>Serveis de sanejament, neteja i similars. Serveis contra incendis i similars</t>
  </si>
  <si>
    <t>Sanitat i serveis veterinaris</t>
  </si>
  <si>
    <t>Assistència i serveis socials</t>
  </si>
  <si>
    <t>Serveis recreatius i culturals</t>
  </si>
  <si>
    <t>Serveis personals</t>
  </si>
  <si>
    <t>Parcs d'atraccions, fires i serveis d'espectacles. Organització de congressos. Parcs o recintes firals</t>
  </si>
  <si>
    <t>En relació amb altres serveis</t>
  </si>
  <si>
    <t>Professionals que presten serveis de neteja</t>
  </si>
  <si>
    <t>Altres professionals dels serveis a què es refereix aquesta divisió</t>
  </si>
  <si>
    <t>Comerç, restaurant i hostaleria. Reparacions</t>
  </si>
  <si>
    <t>Enginyeria aeronàutica i naval, telecomunicacions, construcció i similars</t>
  </si>
  <si>
    <t>Enginyeria tècnica aeronàutica, construcció i similars</t>
  </si>
  <si>
    <t>Enginyeria industrial i tèxtil</t>
  </si>
  <si>
    <t>Enginyeria tècnica industrial, tèxtil i arts gràfiques</t>
  </si>
  <si>
    <t>Arquitectura i enginyeria de camins, canals i ports</t>
  </si>
  <si>
    <t>Arquitectura i enginyeria tècnica de la construcció</t>
  </si>
  <si>
    <t>Delineació i decoració</t>
  </si>
  <si>
    <t>Enginyeria en geodèsia i cartografia</t>
  </si>
  <si>
    <t>Comerç a la menuda d'aliments, begudes i tabac realitzat a establiments permanents</t>
  </si>
  <si>
    <t>Comerç a la menuda de productes industrials no alimentaris realitzat a establiments permanents</t>
  </si>
  <si>
    <t>Comerç, restaurants, hostaleria i reparacions</t>
  </si>
  <si>
    <t>Extracció i transformació de materials radiactius</t>
  </si>
  <si>
    <t xml:space="preserve">    Gestors o intermediaris en les operacions de transport i conductors de vehicles terrestres</t>
  </si>
  <si>
    <t xml:space="preserve">   Altres professionals del transport i les comunicacions</t>
  </si>
  <si>
    <t xml:space="preserve">   Agents comercials</t>
  </si>
  <si>
    <t xml:space="preserve">   Tècnics d'hostaleria</t>
  </si>
  <si>
    <t xml:space="preserve">   Altres professionals relacionats amb el comerç i l'hostaleria</t>
  </si>
  <si>
    <t>Transports per ferrocarril</t>
  </si>
  <si>
    <t>Altres professionals relacionats amb les activitats pròpies de l'energia, aigua, mineria i indústria química ncaa</t>
  </si>
  <si>
    <t>Enginyeria tècnica en mines i perits</t>
  </si>
  <si>
    <t>Doctors i Llicenciats en físiques,geografia,geologia i mines</t>
  </si>
  <si>
    <t>Doctors i Llicenciats en químiques</t>
  </si>
  <si>
    <t>CENS D'ACTIVITATS ECONÒMIQUES</t>
  </si>
  <si>
    <t>1. Activitats econòmiques segons tipus. 2023</t>
  </si>
  <si>
    <t>Font: Impost d'Activitats Econòmiques. Oficina d'Estadística. Ajuntament de València</t>
  </si>
  <si>
    <t>2. Activitats econòmiques industrials per districte. 2023</t>
  </si>
  <si>
    <t>3. Activitats econòmiques industrials segons sectors. 2023</t>
  </si>
  <si>
    <t>4. Activitats econòmiques comercials per districte. 2023</t>
  </si>
  <si>
    <t>5. Activitats econòmiques comercials segons sectors. 2023</t>
  </si>
  <si>
    <t>6. Activitats econòmiques professionals per districte. 2023</t>
  </si>
  <si>
    <t>7. Activitats econòmiques professionals segons sectors.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</si>
</sst>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[$€]_-;\-* #,##0.00\ [$€]_-;_-* &quot;-&quot;??\ [$€]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</cellStyleXfs>
  <cellXfs count="123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/>
    <xf numFmtId="0" fontId="2" fillId="0" borderId="0" xfId="0" applyFont="1" applyFill="1"/>
    <xf numFmtId="3" fontId="3" fillId="0" borderId="0" xfId="0" applyNumberFormat="1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left" indent="1"/>
    </xf>
    <xf numFmtId="0" fontId="3" fillId="0" borderId="0" xfId="0" applyFont="1" applyAlignment="1">
      <alignment horizontal="right" wrapText="1"/>
    </xf>
    <xf numFmtId="0" fontId="1" fillId="0" borderId="0" xfId="0" applyFont="1"/>
    <xf numFmtId="0" fontId="0" fillId="0" borderId="0" xfId="0" applyFill="1"/>
    <xf numFmtId="0" fontId="3" fillId="0" borderId="0" xfId="0" applyFont="1" applyFill="1"/>
    <xf numFmtId="0" fontId="2" fillId="0" borderId="0" xfId="0" applyFont="1" applyFill="1" applyBorder="1" applyAlignment="1"/>
    <xf numFmtId="3" fontId="2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6" fillId="0" borderId="0" xfId="0" applyFont="1"/>
    <xf numFmtId="3" fontId="7" fillId="0" borderId="0" xfId="0" applyNumberFormat="1" applyFont="1" applyAlignment="1">
      <alignment horizontal="right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7" fillId="3" borderId="0" xfId="0" applyFont="1" applyFill="1"/>
    <xf numFmtId="3" fontId="7" fillId="3" borderId="0" xfId="0" applyNumberFormat="1" applyFont="1" applyFill="1" applyAlignment="1">
      <alignment horizontal="right"/>
    </xf>
    <xf numFmtId="0" fontId="7" fillId="0" borderId="0" xfId="0" applyFont="1" applyFill="1"/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 indent="1"/>
    </xf>
    <xf numFmtId="3" fontId="7" fillId="0" borderId="0" xfId="0" applyNumberFormat="1" applyFont="1" applyFill="1"/>
    <xf numFmtId="0" fontId="10" fillId="0" borderId="0" xfId="0" applyFont="1"/>
    <xf numFmtId="3" fontId="10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/>
    </xf>
    <xf numFmtId="0" fontId="9" fillId="2" borderId="0" xfId="0" applyFont="1" applyFill="1" applyAlignment="1">
      <alignment horizontal="right" wrapText="1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left" indent="1"/>
    </xf>
    <xf numFmtId="0" fontId="10" fillId="0" borderId="0" xfId="0" applyFont="1" applyAlignment="1">
      <alignment horizontal="right"/>
    </xf>
    <xf numFmtId="0" fontId="7" fillId="0" borderId="0" xfId="0" applyFont="1" applyFill="1" applyAlignment="1">
      <alignment horizontal="left"/>
    </xf>
    <xf numFmtId="3" fontId="7" fillId="3" borderId="0" xfId="0" applyNumberFormat="1" applyFont="1" applyFill="1"/>
    <xf numFmtId="0" fontId="9" fillId="2" borderId="0" xfId="0" applyFont="1" applyFill="1" applyAlignment="1">
      <alignment horizontal="left"/>
    </xf>
    <xf numFmtId="165" fontId="7" fillId="0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 wrapText="1"/>
    </xf>
    <xf numFmtId="164" fontId="7" fillId="3" borderId="0" xfId="0" applyNumberFormat="1" applyFont="1" applyFill="1"/>
    <xf numFmtId="164" fontId="7" fillId="0" borderId="0" xfId="0" applyNumberFormat="1" applyFont="1" applyFill="1"/>
    <xf numFmtId="3" fontId="7" fillId="0" borderId="0" xfId="0" applyNumberFormat="1" applyFont="1" applyBorder="1"/>
    <xf numFmtId="3" fontId="7" fillId="0" borderId="0" xfId="0" applyNumberFormat="1" applyFont="1" applyFill="1" applyBorder="1"/>
    <xf numFmtId="3" fontId="10" fillId="0" borderId="0" xfId="0" applyNumberFormat="1" applyFont="1"/>
    <xf numFmtId="3" fontId="9" fillId="2" borderId="0" xfId="0" applyNumberFormat="1" applyFont="1" applyFill="1" applyAlignment="1">
      <alignment horizontal="right"/>
    </xf>
    <xf numFmtId="0" fontId="7" fillId="3" borderId="0" xfId="0" applyFont="1" applyFill="1" applyBorder="1"/>
    <xf numFmtId="0" fontId="7" fillId="0" borderId="0" xfId="0" applyFont="1" applyFill="1" applyBorder="1" applyAlignment="1"/>
    <xf numFmtId="0" fontId="10" fillId="0" borderId="0" xfId="0" applyFont="1" applyBorder="1"/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Alignment="1">
      <alignment horizontal="left" indent="2"/>
    </xf>
    <xf numFmtId="0" fontId="7" fillId="3" borderId="0" xfId="0" applyFont="1" applyFill="1" applyAlignment="1">
      <alignment horizontal="left" indent="2"/>
    </xf>
    <xf numFmtId="0" fontId="7" fillId="0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indent="1"/>
    </xf>
    <xf numFmtId="0" fontId="7" fillId="3" borderId="0" xfId="0" applyFont="1" applyFill="1" applyBorder="1" applyAlignment="1"/>
    <xf numFmtId="3" fontId="7" fillId="3" borderId="0" xfId="0" applyNumberFormat="1" applyFont="1" applyFill="1" applyBorder="1"/>
    <xf numFmtId="3" fontId="3" fillId="0" borderId="0" xfId="0" applyNumberFormat="1" applyFont="1"/>
    <xf numFmtId="0" fontId="1" fillId="0" borderId="0" xfId="0" applyFont="1" applyFill="1"/>
    <xf numFmtId="0" fontId="2" fillId="0" borderId="0" xfId="0" applyFont="1" applyAlignment="1">
      <alignment horizontal="right" wrapText="1"/>
    </xf>
    <xf numFmtId="0" fontId="7" fillId="3" borderId="0" xfId="0" applyFont="1" applyFill="1" applyAlignment="1">
      <alignment wrapText="1"/>
    </xf>
    <xf numFmtId="0" fontId="7" fillId="0" borderId="0" xfId="0" applyFont="1" applyBorder="1" applyAlignment="1">
      <alignment horizontal="left" indent="1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3" fillId="0" borderId="0" xfId="3" applyNumberFormat="1" applyFont="1" applyFill="1" applyBorder="1" applyAlignment="1">
      <alignment horizontal="left"/>
    </xf>
    <xf numFmtId="3" fontId="3" fillId="0" borderId="0" xfId="3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3" applyNumberFormat="1" applyFont="1" applyFill="1" applyBorder="1" applyAlignment="1">
      <alignment horizontal="left" indent="1"/>
    </xf>
    <xf numFmtId="3" fontId="2" fillId="0" borderId="0" xfId="3" applyNumberFormat="1" applyFont="1" applyFill="1" applyBorder="1" applyAlignment="1">
      <alignment horizontal="right"/>
    </xf>
    <xf numFmtId="165" fontId="2" fillId="0" borderId="0" xfId="0" applyNumberFormat="1" applyFont="1" applyAlignment="1"/>
    <xf numFmtId="3" fontId="2" fillId="0" borderId="0" xfId="0" applyNumberFormat="1" applyFont="1"/>
    <xf numFmtId="3" fontId="2" fillId="0" borderId="0" xfId="4" applyNumberFormat="1" applyFont="1" applyFill="1" applyBorder="1" applyAlignment="1">
      <alignment horizontal="left" indent="1"/>
    </xf>
    <xf numFmtId="3" fontId="2" fillId="0" borderId="0" xfId="5" applyNumberFormat="1" applyFont="1" applyFill="1" applyBorder="1" applyAlignment="1">
      <alignment horizontal="left"/>
    </xf>
    <xf numFmtId="3" fontId="2" fillId="0" borderId="0" xfId="4" applyNumberFormat="1" applyFont="1" applyFill="1" applyBorder="1" applyAlignment="1">
      <alignment horizontal="left" wrapText="1" indent="1"/>
    </xf>
    <xf numFmtId="3" fontId="6" fillId="0" borderId="0" xfId="0" applyNumberFormat="1" applyFont="1" applyFill="1"/>
    <xf numFmtId="0" fontId="7" fillId="3" borderId="0" xfId="0" applyFont="1" applyFill="1" applyAlignment="1">
      <alignment horizontal="left" vertical="top" wrapText="1" indent="1"/>
    </xf>
    <xf numFmtId="0" fontId="7" fillId="0" borderId="0" xfId="0" applyFont="1" applyAlignment="1">
      <alignment horizontal="left" vertical="top" wrapText="1"/>
    </xf>
    <xf numFmtId="3" fontId="7" fillId="3" borderId="0" xfId="0" applyNumberFormat="1" applyFont="1" applyFill="1" applyAlignment="1">
      <alignment vertical="top"/>
    </xf>
    <xf numFmtId="164" fontId="7" fillId="3" borderId="0" xfId="0" applyNumberFormat="1" applyFont="1" applyFill="1" applyAlignment="1">
      <alignment horizontal="right" vertical="top"/>
    </xf>
    <xf numFmtId="3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3" fontId="7" fillId="3" borderId="0" xfId="0" applyNumberFormat="1" applyFont="1" applyFill="1" applyAlignment="1">
      <alignment horizontal="right" vertical="top"/>
    </xf>
    <xf numFmtId="0" fontId="7" fillId="3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3" borderId="0" xfId="0" applyFont="1" applyFill="1" applyAlignment="1">
      <alignment horizontal="left" wrapText="1" indent="1"/>
    </xf>
    <xf numFmtId="0" fontId="7" fillId="3" borderId="0" xfId="0" applyFont="1" applyFill="1" applyAlignment="1">
      <alignment horizontal="left" wrapText="1"/>
    </xf>
    <xf numFmtId="0" fontId="7" fillId="0" borderId="0" xfId="0" applyFont="1" applyAlignment="1">
      <alignment horizontal="left" wrapText="1" indent="1"/>
    </xf>
    <xf numFmtId="0" fontId="7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 indent="1"/>
    </xf>
    <xf numFmtId="0" fontId="7" fillId="0" borderId="0" xfId="0" quotePrefix="1" applyFont="1" applyFill="1" applyAlignment="1">
      <alignment horizontal="left" indent="1"/>
    </xf>
    <xf numFmtId="0" fontId="7" fillId="3" borderId="0" xfId="0" quotePrefix="1" applyFont="1" applyFill="1" applyAlignment="1">
      <alignment horizontal="left" indent="1"/>
    </xf>
    <xf numFmtId="0" fontId="6" fillId="0" borderId="0" xfId="0" applyFont="1" applyFill="1"/>
    <xf numFmtId="0" fontId="6" fillId="0" borderId="0" xfId="0" applyFont="1" applyFill="1" applyAlignment="1">
      <alignment horizontal="left" wrapText="1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Fill="1" applyAlignment="1">
      <alignment horizontal="left" vertical="top" indent="1"/>
    </xf>
    <xf numFmtId="0" fontId="3" fillId="0" borderId="0" xfId="0" applyFont="1"/>
    <xf numFmtId="0" fontId="7" fillId="4" borderId="0" xfId="0" applyFont="1" applyFill="1" applyAlignment="1">
      <alignment horizontal="left" indent="2"/>
    </xf>
    <xf numFmtId="0" fontId="7" fillId="4" borderId="0" xfId="0" applyFont="1" applyFill="1" applyAlignment="1">
      <alignment horizontal="left" indent="1"/>
    </xf>
    <xf numFmtId="3" fontId="7" fillId="4" borderId="0" xfId="0" applyNumberFormat="1" applyFont="1" applyFill="1"/>
    <xf numFmtId="165" fontId="7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3" fontId="6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 wrapText="1"/>
    </xf>
    <xf numFmtId="164" fontId="6" fillId="0" borderId="0" xfId="0" applyNumberFormat="1" applyFont="1" applyFill="1"/>
    <xf numFmtId="164" fontId="6" fillId="0" borderId="0" xfId="6" applyNumberFormat="1" applyFont="1" applyFill="1"/>
    <xf numFmtId="0" fontId="6" fillId="0" borderId="0" xfId="0" applyFont="1" applyFill="1" applyAlignment="1"/>
    <xf numFmtId="0" fontId="7" fillId="0" borderId="0" xfId="0" applyFont="1" applyAlignment="1">
      <alignment horizontal="left" wrapText="1"/>
    </xf>
    <xf numFmtId="0" fontId="9" fillId="2" borderId="0" xfId="0" applyFont="1" applyFill="1" applyAlignment="1">
      <alignment horizontal="right" wrapText="1"/>
    </xf>
    <xf numFmtId="10" fontId="0" fillId="0" borderId="0" xfId="0" applyNumberFormat="1"/>
    <xf numFmtId="10" fontId="2" fillId="0" borderId="0" xfId="0" applyNumberFormat="1" applyFont="1"/>
    <xf numFmtId="10" fontId="0" fillId="0" borderId="0" xfId="0" applyNumberFormat="1" applyFill="1"/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12" fillId="0" borderId="0" xfId="0" applyFont="1" applyAlignment="1"/>
  </cellXfs>
  <cellStyles count="9">
    <cellStyle name="Euro" xfId="1"/>
    <cellStyle name="Normal" xfId="0" builtinId="0"/>
    <cellStyle name="Normal 2" xfId="2"/>
    <cellStyle name="Normal 3" xfId="7"/>
    <cellStyle name="Normal 4" xfId="8"/>
    <cellStyle name="Normal_3" xfId="3"/>
    <cellStyle name="Normal_Hoja1_Libro1" xfId="4"/>
    <cellStyle name="Normal_Hoja2" xfId="5"/>
    <cellStyle name="Porcentaje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9525</xdr:rowOff>
    </xdr:from>
    <xdr:to>
      <xdr:col>1</xdr:col>
      <xdr:colOff>5038726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1" t="s">
        <v>162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AB26"/>
  <sheetViews>
    <sheetView zoomScaleNormal="100" workbookViewId="0"/>
  </sheetViews>
  <sheetFormatPr baseColWidth="10" defaultRowHeight="15" customHeight="1" x14ac:dyDescent="0.2"/>
  <cols>
    <col min="1" max="1" width="18.5703125" customWidth="1"/>
    <col min="2" max="8" width="14.28515625" customWidth="1"/>
    <col min="9" max="9" width="14.28515625" style="1" customWidth="1"/>
    <col min="10" max="10" width="14.28515625" customWidth="1"/>
    <col min="11" max="11" width="14.28515625" style="1" customWidth="1"/>
    <col min="12" max="13" width="14.28515625" customWidth="1"/>
  </cols>
  <sheetData>
    <row r="1" spans="1:28" ht="15.75" customHeight="1" x14ac:dyDescent="0.25">
      <c r="A1" s="21" t="s">
        <v>169</v>
      </c>
      <c r="B1" s="20"/>
      <c r="C1" s="20"/>
      <c r="D1" s="20"/>
      <c r="E1" s="20"/>
      <c r="F1" s="20"/>
      <c r="G1" s="20"/>
      <c r="H1" s="20"/>
      <c r="I1" s="35"/>
      <c r="J1" s="20"/>
      <c r="K1" s="35"/>
      <c r="L1" s="20"/>
    </row>
    <row r="2" spans="1:28" ht="15" customHeight="1" x14ac:dyDescent="0.2">
      <c r="A2" s="20"/>
      <c r="B2" s="20"/>
      <c r="C2" s="20"/>
      <c r="D2" s="20"/>
      <c r="E2" s="20"/>
      <c r="F2" s="20"/>
      <c r="G2" s="20"/>
      <c r="H2" s="20"/>
      <c r="I2" s="35"/>
      <c r="J2" s="20"/>
      <c r="K2" s="35"/>
      <c r="L2" s="20"/>
    </row>
    <row r="3" spans="1:28" s="4" customFormat="1" ht="45" customHeight="1" x14ac:dyDescent="0.2">
      <c r="A3" s="37"/>
      <c r="B3" s="37" t="s">
        <v>90</v>
      </c>
      <c r="C3" s="116" t="s">
        <v>12</v>
      </c>
      <c r="D3" s="37" t="s">
        <v>53</v>
      </c>
      <c r="E3" s="37" t="s">
        <v>12</v>
      </c>
      <c r="F3" s="37" t="s">
        <v>52</v>
      </c>
      <c r="G3" s="37" t="s">
        <v>12</v>
      </c>
      <c r="H3" s="37" t="s">
        <v>50</v>
      </c>
      <c r="I3" s="37" t="s">
        <v>12</v>
      </c>
      <c r="J3" s="46" t="s">
        <v>51</v>
      </c>
      <c r="K3" s="37" t="s">
        <v>12</v>
      </c>
      <c r="L3" s="46" t="s">
        <v>102</v>
      </c>
      <c r="M3" s="37" t="s">
        <v>12</v>
      </c>
    </row>
    <row r="4" spans="1:28" s="4" customFormat="1" ht="15" customHeight="1" x14ac:dyDescent="0.2">
      <c r="A4" s="98" t="s">
        <v>11</v>
      </c>
      <c r="B4" s="80">
        <v>31974</v>
      </c>
      <c r="C4" s="112">
        <f t="shared" ref="C4:C24" si="0">100*B4/B$4</f>
        <v>100</v>
      </c>
      <c r="D4" s="97">
        <v>356</v>
      </c>
      <c r="E4" s="112">
        <f t="shared" ref="E4:E24" si="1">100*D4/D$4</f>
        <v>100</v>
      </c>
      <c r="F4" s="80">
        <v>4061</v>
      </c>
      <c r="G4" s="112">
        <f t="shared" ref="G4:G24" si="2">100*F4/F$4</f>
        <v>100</v>
      </c>
      <c r="H4" s="80">
        <v>2624</v>
      </c>
      <c r="I4" s="112">
        <f t="shared" ref="I4:I24" si="3">100*H4/H$4</f>
        <v>100</v>
      </c>
      <c r="J4" s="80">
        <v>13333</v>
      </c>
      <c r="K4" s="112">
        <f t="shared" ref="K4:K24" si="4">100*J4/J$4</f>
        <v>100</v>
      </c>
      <c r="L4" s="80">
        <v>11600</v>
      </c>
      <c r="M4" s="112">
        <f t="shared" ref="M4:M24" si="5">100*L4/L$4</f>
        <v>100</v>
      </c>
    </row>
    <row r="5" spans="1:28" ht="15" customHeight="1" x14ac:dyDescent="0.2">
      <c r="A5" s="39" t="s">
        <v>28</v>
      </c>
      <c r="B5" s="42">
        <v>3168</v>
      </c>
      <c r="C5" s="47">
        <f t="shared" si="0"/>
        <v>9.9080502908613255</v>
      </c>
      <c r="D5" s="27">
        <v>14</v>
      </c>
      <c r="E5" s="47">
        <f t="shared" si="1"/>
        <v>3.9325842696629212</v>
      </c>
      <c r="F5" s="42">
        <v>426</v>
      </c>
      <c r="G5" s="47">
        <f t="shared" si="2"/>
        <v>10.490027086924403</v>
      </c>
      <c r="H5" s="42">
        <v>124</v>
      </c>
      <c r="I5" s="47">
        <f t="shared" si="3"/>
        <v>4.725609756097561</v>
      </c>
      <c r="J5" s="42">
        <v>1722</v>
      </c>
      <c r="K5" s="47">
        <f t="shared" si="4"/>
        <v>12.915322883072077</v>
      </c>
      <c r="L5" s="42">
        <v>882</v>
      </c>
      <c r="M5" s="47">
        <f t="shared" si="5"/>
        <v>7.6034482758620694</v>
      </c>
    </row>
    <row r="6" spans="1:28" ht="15" customHeight="1" x14ac:dyDescent="0.2">
      <c r="A6" s="31" t="s">
        <v>115</v>
      </c>
      <c r="B6" s="32">
        <v>4227</v>
      </c>
      <c r="C6" s="48">
        <f t="shared" si="0"/>
        <v>13.220116344529931</v>
      </c>
      <c r="D6" s="29">
        <v>33</v>
      </c>
      <c r="E6" s="48">
        <f t="shared" si="1"/>
        <v>9.2696629213483153</v>
      </c>
      <c r="F6" s="32">
        <v>546</v>
      </c>
      <c r="G6" s="48">
        <f t="shared" si="2"/>
        <v>13.444964294508742</v>
      </c>
      <c r="H6" s="32">
        <v>202</v>
      </c>
      <c r="I6" s="48">
        <f t="shared" si="3"/>
        <v>7.6981707317073171</v>
      </c>
      <c r="J6" s="32">
        <v>2198</v>
      </c>
      <c r="K6" s="48">
        <f t="shared" si="4"/>
        <v>16.485412135303381</v>
      </c>
      <c r="L6" s="32">
        <v>1248</v>
      </c>
      <c r="M6" s="48">
        <f t="shared" si="5"/>
        <v>10.758620689655173</v>
      </c>
    </row>
    <row r="7" spans="1:28" ht="15" customHeight="1" x14ac:dyDescent="0.2">
      <c r="A7" s="39" t="s">
        <v>29</v>
      </c>
      <c r="B7" s="42">
        <v>3233</v>
      </c>
      <c r="C7" s="47">
        <f t="shared" si="0"/>
        <v>10.111340464127103</v>
      </c>
      <c r="D7" s="27">
        <v>23</v>
      </c>
      <c r="E7" s="47">
        <f t="shared" si="1"/>
        <v>6.4606741573033704</v>
      </c>
      <c r="F7" s="42">
        <v>423</v>
      </c>
      <c r="G7" s="47">
        <f t="shared" si="2"/>
        <v>10.416153656734794</v>
      </c>
      <c r="H7" s="42">
        <v>204</v>
      </c>
      <c r="I7" s="47">
        <f t="shared" si="3"/>
        <v>7.774390243902439</v>
      </c>
      <c r="J7" s="42">
        <v>1459</v>
      </c>
      <c r="K7" s="47">
        <f t="shared" si="4"/>
        <v>10.942773569339234</v>
      </c>
      <c r="L7" s="42">
        <v>1124</v>
      </c>
      <c r="M7" s="47">
        <f t="shared" si="5"/>
        <v>9.6896551724137936</v>
      </c>
      <c r="R7" s="117"/>
      <c r="T7" s="117"/>
      <c r="V7" s="117"/>
      <c r="X7" s="117"/>
      <c r="Z7" s="117"/>
      <c r="AB7" s="117"/>
    </row>
    <row r="8" spans="1:28" ht="15" customHeight="1" x14ac:dyDescent="0.2">
      <c r="A8" s="31" t="s">
        <v>30</v>
      </c>
      <c r="B8" s="32">
        <v>1429</v>
      </c>
      <c r="C8" s="48">
        <f t="shared" si="0"/>
        <v>4.4692562707199599</v>
      </c>
      <c r="D8" s="29">
        <v>15</v>
      </c>
      <c r="E8" s="48">
        <f t="shared" si="1"/>
        <v>4.213483146067416</v>
      </c>
      <c r="F8" s="32">
        <v>171</v>
      </c>
      <c r="G8" s="48">
        <f t="shared" si="2"/>
        <v>4.2107855208076828</v>
      </c>
      <c r="H8" s="32">
        <v>153</v>
      </c>
      <c r="I8" s="48">
        <f t="shared" si="3"/>
        <v>5.8307926829268295</v>
      </c>
      <c r="J8" s="32">
        <v>484</v>
      </c>
      <c r="K8" s="48">
        <f t="shared" si="4"/>
        <v>3.6300907522688068</v>
      </c>
      <c r="L8" s="32">
        <v>606</v>
      </c>
      <c r="M8" s="48">
        <f t="shared" si="5"/>
        <v>5.2241379310344831</v>
      </c>
      <c r="R8" s="117"/>
      <c r="T8" s="117"/>
      <c r="V8" s="117"/>
      <c r="X8" s="117"/>
      <c r="Z8" s="117"/>
      <c r="AB8" s="117"/>
    </row>
    <row r="9" spans="1:28" ht="15" customHeight="1" x14ac:dyDescent="0.2">
      <c r="A9" s="39" t="s">
        <v>116</v>
      </c>
      <c r="B9" s="42">
        <v>1237</v>
      </c>
      <c r="C9" s="47">
        <f t="shared" si="0"/>
        <v>3.8687683743041221</v>
      </c>
      <c r="D9" s="27">
        <v>15</v>
      </c>
      <c r="E9" s="47">
        <f t="shared" si="1"/>
        <v>4.213483146067416</v>
      </c>
      <c r="F9" s="42">
        <v>161</v>
      </c>
      <c r="G9" s="47">
        <f t="shared" si="2"/>
        <v>3.964540753508988</v>
      </c>
      <c r="H9" s="42">
        <v>85</v>
      </c>
      <c r="I9" s="47">
        <f t="shared" si="3"/>
        <v>3.2393292682926829</v>
      </c>
      <c r="J9" s="42">
        <v>510</v>
      </c>
      <c r="K9" s="47">
        <f t="shared" si="4"/>
        <v>3.8250956273906849</v>
      </c>
      <c r="L9" s="42">
        <v>466</v>
      </c>
      <c r="M9" s="47">
        <f t="shared" si="5"/>
        <v>4.0172413793103452</v>
      </c>
      <c r="R9" s="117"/>
      <c r="T9" s="117"/>
      <c r="V9" s="117"/>
      <c r="X9" s="117"/>
      <c r="Z9" s="117"/>
      <c r="AB9" s="117"/>
    </row>
    <row r="10" spans="1:28" ht="15" customHeight="1" x14ac:dyDescent="0.2">
      <c r="A10" s="31" t="s">
        <v>117</v>
      </c>
      <c r="B10" s="32">
        <v>2115</v>
      </c>
      <c r="C10" s="48">
        <f t="shared" si="0"/>
        <v>6.6147494839557144</v>
      </c>
      <c r="D10" s="29">
        <v>18</v>
      </c>
      <c r="E10" s="48">
        <f t="shared" si="1"/>
        <v>5.0561797752808992</v>
      </c>
      <c r="F10" s="32">
        <v>281</v>
      </c>
      <c r="G10" s="48">
        <f t="shared" si="2"/>
        <v>6.9194779610933264</v>
      </c>
      <c r="H10" s="32">
        <v>141</v>
      </c>
      <c r="I10" s="48">
        <f t="shared" si="3"/>
        <v>5.3734756097560972</v>
      </c>
      <c r="J10" s="32">
        <v>887</v>
      </c>
      <c r="K10" s="48">
        <f t="shared" si="4"/>
        <v>6.6526663166579167</v>
      </c>
      <c r="L10" s="32">
        <v>788</v>
      </c>
      <c r="M10" s="48">
        <f t="shared" si="5"/>
        <v>6.7931034482758621</v>
      </c>
      <c r="R10" s="117"/>
      <c r="T10" s="117"/>
      <c r="V10" s="117"/>
      <c r="X10" s="117"/>
      <c r="Z10" s="117"/>
      <c r="AB10" s="117"/>
    </row>
    <row r="11" spans="1:28" ht="15" customHeight="1" x14ac:dyDescent="0.2">
      <c r="A11" s="39" t="s">
        <v>114</v>
      </c>
      <c r="B11" s="42">
        <v>861</v>
      </c>
      <c r="C11" s="47">
        <f t="shared" si="0"/>
        <v>2.6928129104897729</v>
      </c>
      <c r="D11" s="27">
        <v>8</v>
      </c>
      <c r="E11" s="47">
        <f t="shared" si="1"/>
        <v>2.2471910112359552</v>
      </c>
      <c r="F11" s="42">
        <v>109</v>
      </c>
      <c r="G11" s="47">
        <f t="shared" si="2"/>
        <v>2.6840679635557745</v>
      </c>
      <c r="H11" s="42">
        <v>79</v>
      </c>
      <c r="I11" s="47">
        <f t="shared" si="3"/>
        <v>3.0106707317073171</v>
      </c>
      <c r="J11" s="42">
        <v>325</v>
      </c>
      <c r="K11" s="47">
        <f t="shared" si="4"/>
        <v>2.4375609390234754</v>
      </c>
      <c r="L11" s="42">
        <v>340</v>
      </c>
      <c r="M11" s="47">
        <f t="shared" si="5"/>
        <v>2.9310344827586206</v>
      </c>
      <c r="R11" s="117"/>
      <c r="T11" s="117"/>
      <c r="V11" s="117"/>
      <c r="X11" s="117"/>
      <c r="Z11" s="117"/>
      <c r="AB11" s="117"/>
    </row>
    <row r="12" spans="1:28" ht="15" customHeight="1" x14ac:dyDescent="0.2">
      <c r="A12" s="31" t="s">
        <v>31</v>
      </c>
      <c r="B12" s="32">
        <v>1401</v>
      </c>
      <c r="C12" s="48">
        <f t="shared" si="0"/>
        <v>4.3816851191593171</v>
      </c>
      <c r="D12" s="29">
        <v>17</v>
      </c>
      <c r="E12" s="48">
        <f t="shared" si="1"/>
        <v>4.7752808988764048</v>
      </c>
      <c r="F12" s="32">
        <v>168</v>
      </c>
      <c r="G12" s="48">
        <f t="shared" si="2"/>
        <v>4.1369120906180745</v>
      </c>
      <c r="H12" s="32">
        <v>136</v>
      </c>
      <c r="I12" s="48">
        <f t="shared" si="3"/>
        <v>5.1829268292682924</v>
      </c>
      <c r="J12" s="32">
        <v>560</v>
      </c>
      <c r="K12" s="48">
        <f t="shared" si="4"/>
        <v>4.2001050026250653</v>
      </c>
      <c r="L12" s="32">
        <v>520</v>
      </c>
      <c r="M12" s="48">
        <f t="shared" si="5"/>
        <v>4.4827586206896548</v>
      </c>
      <c r="R12" s="117"/>
      <c r="T12" s="117"/>
      <c r="V12" s="117"/>
      <c r="X12" s="117"/>
      <c r="Z12" s="117"/>
      <c r="AB12" s="117"/>
    </row>
    <row r="13" spans="1:28" ht="15" customHeight="1" x14ac:dyDescent="0.2">
      <c r="A13" s="39" t="s">
        <v>32</v>
      </c>
      <c r="B13" s="42">
        <v>944</v>
      </c>
      <c r="C13" s="47">
        <f t="shared" si="0"/>
        <v>2.9523988240445362</v>
      </c>
      <c r="D13" s="27">
        <v>12</v>
      </c>
      <c r="E13" s="47">
        <f t="shared" si="1"/>
        <v>3.3707865168539324</v>
      </c>
      <c r="F13" s="42">
        <v>113</v>
      </c>
      <c r="G13" s="47">
        <f t="shared" si="2"/>
        <v>2.7825658704752523</v>
      </c>
      <c r="H13" s="42">
        <v>88</v>
      </c>
      <c r="I13" s="47">
        <f t="shared" si="3"/>
        <v>3.3536585365853657</v>
      </c>
      <c r="J13" s="42">
        <v>386</v>
      </c>
      <c r="K13" s="47">
        <f t="shared" si="4"/>
        <v>2.8950723768094204</v>
      </c>
      <c r="L13" s="42">
        <v>345</v>
      </c>
      <c r="M13" s="47">
        <f t="shared" si="5"/>
        <v>2.9741379310344827</v>
      </c>
      <c r="R13" s="117"/>
      <c r="T13" s="117"/>
      <c r="V13" s="117"/>
      <c r="X13" s="117"/>
      <c r="Z13" s="117"/>
      <c r="AB13" s="117"/>
    </row>
    <row r="14" spans="1:28" ht="15" customHeight="1" x14ac:dyDescent="0.2">
      <c r="A14" s="31" t="s">
        <v>33</v>
      </c>
      <c r="B14" s="32">
        <v>2143</v>
      </c>
      <c r="C14" s="48">
        <f t="shared" si="0"/>
        <v>6.7023206355163572</v>
      </c>
      <c r="D14" s="29">
        <v>28</v>
      </c>
      <c r="E14" s="48">
        <f t="shared" si="1"/>
        <v>7.8651685393258424</v>
      </c>
      <c r="F14" s="32">
        <v>244</v>
      </c>
      <c r="G14" s="48">
        <f t="shared" si="2"/>
        <v>6.0083723220881557</v>
      </c>
      <c r="H14" s="32">
        <v>204</v>
      </c>
      <c r="I14" s="48">
        <f t="shared" si="3"/>
        <v>7.774390243902439</v>
      </c>
      <c r="J14" s="32">
        <v>885</v>
      </c>
      <c r="K14" s="48">
        <f t="shared" si="4"/>
        <v>6.6376659416485415</v>
      </c>
      <c r="L14" s="32">
        <v>782</v>
      </c>
      <c r="M14" s="48">
        <f t="shared" si="5"/>
        <v>6.7413793103448274</v>
      </c>
      <c r="R14" s="117"/>
      <c r="T14" s="117"/>
      <c r="V14" s="117"/>
      <c r="X14" s="117"/>
      <c r="Z14" s="117"/>
      <c r="AB14" s="117"/>
    </row>
    <row r="15" spans="1:28" ht="15" customHeight="1" x14ac:dyDescent="0.2">
      <c r="A15" s="39" t="s">
        <v>34</v>
      </c>
      <c r="B15" s="42">
        <v>1091</v>
      </c>
      <c r="C15" s="47">
        <f t="shared" si="0"/>
        <v>3.4121473697379119</v>
      </c>
      <c r="D15" s="27">
        <v>8</v>
      </c>
      <c r="E15" s="47">
        <f t="shared" si="1"/>
        <v>2.2471910112359552</v>
      </c>
      <c r="F15" s="42">
        <v>129</v>
      </c>
      <c r="G15" s="47">
        <f t="shared" si="2"/>
        <v>3.1765574981531643</v>
      </c>
      <c r="H15" s="42">
        <v>92</v>
      </c>
      <c r="I15" s="47">
        <f t="shared" si="3"/>
        <v>3.5060975609756095</v>
      </c>
      <c r="J15" s="42">
        <v>425</v>
      </c>
      <c r="K15" s="47">
        <f t="shared" si="4"/>
        <v>3.1875796894922375</v>
      </c>
      <c r="L15" s="42">
        <v>437</v>
      </c>
      <c r="M15" s="47">
        <f t="shared" si="5"/>
        <v>3.7672413793103448</v>
      </c>
      <c r="R15" s="117"/>
      <c r="T15" s="117"/>
      <c r="V15" s="117"/>
      <c r="X15" s="117"/>
      <c r="Z15" s="117"/>
      <c r="AB15" s="117"/>
    </row>
    <row r="16" spans="1:28" ht="15" customHeight="1" x14ac:dyDescent="0.2">
      <c r="A16" s="31" t="s">
        <v>35</v>
      </c>
      <c r="B16" s="32">
        <v>2020</v>
      </c>
      <c r="C16" s="48">
        <f t="shared" si="0"/>
        <v>6.3176330768749613</v>
      </c>
      <c r="D16" s="29">
        <v>27</v>
      </c>
      <c r="E16" s="48">
        <f t="shared" si="1"/>
        <v>7.584269662921348</v>
      </c>
      <c r="F16" s="32">
        <v>276</v>
      </c>
      <c r="G16" s="48">
        <f t="shared" si="2"/>
        <v>6.796355577443979</v>
      </c>
      <c r="H16" s="32">
        <v>174</v>
      </c>
      <c r="I16" s="48">
        <f t="shared" si="3"/>
        <v>6.6310975609756095</v>
      </c>
      <c r="J16" s="32">
        <v>784</v>
      </c>
      <c r="K16" s="48">
        <f t="shared" si="4"/>
        <v>5.8801470036750922</v>
      </c>
      <c r="L16" s="32">
        <v>759</v>
      </c>
      <c r="M16" s="48">
        <f t="shared" si="5"/>
        <v>6.5431034482758621</v>
      </c>
      <c r="R16" s="117"/>
      <c r="T16" s="117"/>
      <c r="V16" s="117"/>
      <c r="X16" s="117"/>
      <c r="Z16" s="117"/>
      <c r="AB16" s="117"/>
    </row>
    <row r="17" spans="1:28" ht="15" customHeight="1" x14ac:dyDescent="0.2">
      <c r="A17" s="39" t="s">
        <v>36</v>
      </c>
      <c r="B17" s="42">
        <v>1144</v>
      </c>
      <c r="C17" s="47">
        <f t="shared" si="0"/>
        <v>3.5779070494777008</v>
      </c>
      <c r="D17" s="27">
        <v>13</v>
      </c>
      <c r="E17" s="47">
        <f t="shared" si="1"/>
        <v>3.6516853932584268</v>
      </c>
      <c r="F17" s="42">
        <v>185</v>
      </c>
      <c r="G17" s="47">
        <f t="shared" si="2"/>
        <v>4.5555281950258557</v>
      </c>
      <c r="H17" s="42">
        <v>67</v>
      </c>
      <c r="I17" s="47">
        <f t="shared" si="3"/>
        <v>2.5533536585365852</v>
      </c>
      <c r="J17" s="42">
        <v>487</v>
      </c>
      <c r="K17" s="47">
        <f t="shared" si="4"/>
        <v>3.6525913147828697</v>
      </c>
      <c r="L17" s="42">
        <v>392</v>
      </c>
      <c r="M17" s="47">
        <f t="shared" si="5"/>
        <v>3.3793103448275863</v>
      </c>
      <c r="R17" s="117"/>
      <c r="T17" s="117"/>
      <c r="V17" s="117"/>
      <c r="X17" s="117"/>
      <c r="Z17" s="117"/>
      <c r="AB17" s="117"/>
    </row>
    <row r="18" spans="1:28" ht="15" customHeight="1" x14ac:dyDescent="0.2">
      <c r="A18" s="31" t="s">
        <v>37</v>
      </c>
      <c r="B18" s="32">
        <v>997</v>
      </c>
      <c r="C18" s="48">
        <f t="shared" si="0"/>
        <v>3.1181585037843247</v>
      </c>
      <c r="D18" s="29">
        <v>18</v>
      </c>
      <c r="E18" s="48">
        <f t="shared" si="1"/>
        <v>5.0561797752808992</v>
      </c>
      <c r="F18" s="32">
        <v>168</v>
      </c>
      <c r="G18" s="48">
        <f t="shared" si="2"/>
        <v>4.1369120906180745</v>
      </c>
      <c r="H18" s="32">
        <v>63</v>
      </c>
      <c r="I18" s="48">
        <f t="shared" si="3"/>
        <v>2.4009146341463414</v>
      </c>
      <c r="J18" s="32">
        <v>362</v>
      </c>
      <c r="K18" s="48">
        <f t="shared" si="4"/>
        <v>2.7150678766969176</v>
      </c>
      <c r="L18" s="32">
        <v>386</v>
      </c>
      <c r="M18" s="48">
        <f t="shared" si="5"/>
        <v>3.3275862068965516</v>
      </c>
      <c r="R18" s="117"/>
      <c r="T18" s="117"/>
      <c r="V18" s="117"/>
      <c r="X18" s="117"/>
      <c r="Z18" s="117"/>
      <c r="AB18" s="117"/>
    </row>
    <row r="19" spans="1:28" ht="15" customHeight="1" x14ac:dyDescent="0.2">
      <c r="A19" s="39" t="s">
        <v>38</v>
      </c>
      <c r="B19" s="42">
        <v>979</v>
      </c>
      <c r="C19" s="47">
        <f t="shared" si="0"/>
        <v>3.0618627634953399</v>
      </c>
      <c r="D19" s="27">
        <v>18</v>
      </c>
      <c r="E19" s="47">
        <f t="shared" si="1"/>
        <v>5.0561797752808992</v>
      </c>
      <c r="F19" s="42">
        <v>124</v>
      </c>
      <c r="G19" s="47">
        <f t="shared" si="2"/>
        <v>3.053435114503817</v>
      </c>
      <c r="H19" s="42">
        <v>82</v>
      </c>
      <c r="I19" s="47">
        <f t="shared" si="3"/>
        <v>3.125</v>
      </c>
      <c r="J19" s="42">
        <v>368</v>
      </c>
      <c r="K19" s="47">
        <f t="shared" si="4"/>
        <v>2.7600690017250433</v>
      </c>
      <c r="L19" s="42">
        <v>387</v>
      </c>
      <c r="M19" s="47">
        <f t="shared" si="5"/>
        <v>3.3362068965517242</v>
      </c>
      <c r="R19" s="117"/>
      <c r="T19" s="117"/>
      <c r="V19" s="117"/>
      <c r="X19" s="117"/>
      <c r="Z19" s="117"/>
      <c r="AB19" s="117"/>
    </row>
    <row r="20" spans="1:28" ht="15" customHeight="1" x14ac:dyDescent="0.2">
      <c r="A20" s="31" t="s">
        <v>39</v>
      </c>
      <c r="B20" s="32">
        <v>754</v>
      </c>
      <c r="C20" s="48">
        <f t="shared" si="0"/>
        <v>2.3581660098830302</v>
      </c>
      <c r="D20" s="29">
        <v>15</v>
      </c>
      <c r="E20" s="48">
        <f t="shared" si="1"/>
        <v>4.213483146067416</v>
      </c>
      <c r="F20" s="32">
        <v>103</v>
      </c>
      <c r="G20" s="48">
        <f t="shared" si="2"/>
        <v>2.5363211031765576</v>
      </c>
      <c r="H20" s="32">
        <v>63</v>
      </c>
      <c r="I20" s="48">
        <f t="shared" si="3"/>
        <v>2.4009146341463414</v>
      </c>
      <c r="J20" s="32">
        <v>259</v>
      </c>
      <c r="K20" s="48">
        <f t="shared" si="4"/>
        <v>1.9425485637140929</v>
      </c>
      <c r="L20" s="32">
        <v>314</v>
      </c>
      <c r="M20" s="48">
        <f t="shared" si="5"/>
        <v>2.7068965517241379</v>
      </c>
      <c r="R20" s="117"/>
      <c r="T20" s="117"/>
      <c r="V20" s="117"/>
      <c r="X20" s="117"/>
      <c r="Z20" s="117"/>
      <c r="AB20" s="117"/>
    </row>
    <row r="21" spans="1:28" ht="15" customHeight="1" x14ac:dyDescent="0.2">
      <c r="A21" s="39" t="s">
        <v>40</v>
      </c>
      <c r="B21" s="42">
        <v>219</v>
      </c>
      <c r="C21" s="47">
        <f t="shared" si="0"/>
        <v>0.68493150684931503</v>
      </c>
      <c r="D21" s="27">
        <v>7</v>
      </c>
      <c r="E21" s="47">
        <f t="shared" si="1"/>
        <v>1.9662921348314606</v>
      </c>
      <c r="F21" s="42">
        <v>30</v>
      </c>
      <c r="G21" s="47">
        <f t="shared" si="2"/>
        <v>0.73873430189608469</v>
      </c>
      <c r="H21" s="42">
        <v>33</v>
      </c>
      <c r="I21" s="47">
        <f t="shared" si="3"/>
        <v>1.2576219512195121</v>
      </c>
      <c r="J21" s="42">
        <v>84</v>
      </c>
      <c r="K21" s="47">
        <f t="shared" si="4"/>
        <v>0.6300157503937599</v>
      </c>
      <c r="L21" s="42">
        <v>65</v>
      </c>
      <c r="M21" s="47">
        <f t="shared" si="5"/>
        <v>0.56034482758620685</v>
      </c>
      <c r="R21" s="117"/>
      <c r="T21" s="117"/>
      <c r="V21" s="117"/>
      <c r="X21" s="117"/>
      <c r="Z21" s="117"/>
      <c r="AB21" s="117"/>
    </row>
    <row r="22" spans="1:28" ht="15" customHeight="1" x14ac:dyDescent="0.2">
      <c r="A22" s="31" t="s">
        <v>41</v>
      </c>
      <c r="B22" s="32">
        <v>204</v>
      </c>
      <c r="C22" s="48">
        <f t="shared" si="0"/>
        <v>0.63801838994182769</v>
      </c>
      <c r="D22" s="29">
        <v>7</v>
      </c>
      <c r="E22" s="48">
        <f t="shared" si="1"/>
        <v>1.9662921348314606</v>
      </c>
      <c r="F22" s="32">
        <v>21</v>
      </c>
      <c r="G22" s="48">
        <f t="shared" si="2"/>
        <v>0.51711401132725932</v>
      </c>
      <c r="H22" s="32">
        <v>27</v>
      </c>
      <c r="I22" s="48">
        <f t="shared" si="3"/>
        <v>1.0289634146341464</v>
      </c>
      <c r="J22" s="32">
        <v>67</v>
      </c>
      <c r="K22" s="48">
        <f t="shared" si="4"/>
        <v>0.50251256281407031</v>
      </c>
      <c r="L22" s="32">
        <v>82</v>
      </c>
      <c r="M22" s="48">
        <f t="shared" si="5"/>
        <v>0.7068965517241379</v>
      </c>
      <c r="R22" s="117"/>
      <c r="T22" s="117"/>
      <c r="V22" s="117"/>
      <c r="X22" s="117"/>
      <c r="Z22" s="117"/>
      <c r="AB22" s="117"/>
    </row>
    <row r="23" spans="1:28" ht="15" customHeight="1" x14ac:dyDescent="0.2">
      <c r="A23" s="39" t="s">
        <v>42</v>
      </c>
      <c r="B23" s="42">
        <v>372</v>
      </c>
      <c r="C23" s="47">
        <f t="shared" si="0"/>
        <v>1.1634452993056859</v>
      </c>
      <c r="D23" s="27">
        <v>10</v>
      </c>
      <c r="E23" s="47">
        <f t="shared" si="1"/>
        <v>2.808988764044944</v>
      </c>
      <c r="F23" s="42">
        <v>43</v>
      </c>
      <c r="G23" s="47">
        <f t="shared" si="2"/>
        <v>1.0588524993843882</v>
      </c>
      <c r="H23" s="42">
        <v>45</v>
      </c>
      <c r="I23" s="47">
        <f t="shared" si="3"/>
        <v>1.7149390243902438</v>
      </c>
      <c r="J23" s="42">
        <v>131</v>
      </c>
      <c r="K23" s="47">
        <f t="shared" si="4"/>
        <v>0.98252456311407788</v>
      </c>
      <c r="L23" s="42">
        <v>143</v>
      </c>
      <c r="M23" s="47">
        <f t="shared" si="5"/>
        <v>1.2327586206896552</v>
      </c>
      <c r="R23" s="117"/>
      <c r="T23" s="117"/>
      <c r="V23" s="117"/>
      <c r="X23" s="117"/>
      <c r="Z23" s="117"/>
      <c r="AB23" s="117"/>
    </row>
    <row r="24" spans="1:28" ht="15" customHeight="1" x14ac:dyDescent="0.2">
      <c r="A24" s="31" t="s">
        <v>46</v>
      </c>
      <c r="B24" s="32">
        <v>3436</v>
      </c>
      <c r="C24" s="48">
        <f t="shared" si="0"/>
        <v>10.746231312941765</v>
      </c>
      <c r="D24" s="29">
        <v>50</v>
      </c>
      <c r="E24" s="48">
        <f t="shared" si="1"/>
        <v>14.044943820224718</v>
      </c>
      <c r="F24" s="32">
        <v>340</v>
      </c>
      <c r="G24" s="48">
        <f t="shared" si="2"/>
        <v>8.3723220881556273</v>
      </c>
      <c r="H24" s="32">
        <v>562</v>
      </c>
      <c r="I24" s="48">
        <f t="shared" si="3"/>
        <v>21.417682926829269</v>
      </c>
      <c r="J24" s="32">
        <v>950</v>
      </c>
      <c r="K24" s="48">
        <f t="shared" si="4"/>
        <v>7.1251781294532366</v>
      </c>
      <c r="L24" s="32">
        <v>1534</v>
      </c>
      <c r="M24" s="48">
        <f t="shared" si="5"/>
        <v>13.224137931034482</v>
      </c>
      <c r="R24" s="117"/>
      <c r="T24" s="117"/>
      <c r="V24" s="117"/>
      <c r="X24" s="117"/>
      <c r="Z24" s="117"/>
      <c r="AB24" s="117"/>
    </row>
    <row r="25" spans="1:28" ht="15" customHeight="1" x14ac:dyDescent="0.2">
      <c r="A25" s="33" t="s">
        <v>164</v>
      </c>
      <c r="B25" s="33"/>
      <c r="C25" s="33"/>
      <c r="D25" s="33"/>
      <c r="E25" s="33"/>
      <c r="F25" s="33"/>
      <c r="G25" s="33"/>
      <c r="H25" s="33"/>
      <c r="I25" s="51"/>
      <c r="J25" s="33"/>
      <c r="K25" s="51"/>
      <c r="L25" s="33"/>
      <c r="R25" s="117"/>
      <c r="T25" s="117"/>
      <c r="V25" s="117"/>
      <c r="X25" s="117"/>
      <c r="Z25" s="117"/>
      <c r="AB25" s="117"/>
    </row>
    <row r="26" spans="1:28" ht="15" customHeight="1" x14ac:dyDescent="0.2">
      <c r="R26" s="117"/>
      <c r="T26" s="117"/>
      <c r="V26" s="117"/>
      <c r="X26" s="117"/>
      <c r="Z26" s="117"/>
      <c r="AB26" s="117"/>
    </row>
  </sheetData>
  <phoneticPr fontId="0" type="noConversion"/>
  <pageMargins left="0.39370078740157477" right="0.39370078740157477" top="0.59055118110236215" bottom="0.59055118110236215" header="0" footer="0"/>
  <pageSetup paperSize="9" scale="51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:I55"/>
  <sheetViews>
    <sheetView zoomScaleNormal="100" workbookViewId="0"/>
  </sheetViews>
  <sheetFormatPr baseColWidth="10" defaultRowHeight="15" customHeight="1" x14ac:dyDescent="0.2"/>
  <cols>
    <col min="1" max="1" width="8.5703125" customWidth="1"/>
    <col min="2" max="2" width="91.42578125" customWidth="1"/>
    <col min="3" max="3" width="12.85546875" style="3" customWidth="1"/>
    <col min="4" max="4" width="12.85546875" customWidth="1"/>
  </cols>
  <sheetData>
    <row r="1" spans="1:9" ht="15.75" customHeight="1" x14ac:dyDescent="0.25">
      <c r="A1" s="122" t="s">
        <v>170</v>
      </c>
      <c r="B1" s="20"/>
      <c r="C1" s="24"/>
      <c r="D1" s="20"/>
    </row>
    <row r="2" spans="1:9" ht="15" customHeight="1" x14ac:dyDescent="0.2">
      <c r="A2" s="20"/>
      <c r="B2" s="20"/>
      <c r="C2" s="35"/>
      <c r="D2" s="20"/>
    </row>
    <row r="3" spans="1:9" s="2" customFormat="1" ht="15" customHeight="1" x14ac:dyDescent="0.2">
      <c r="A3" s="43" t="s">
        <v>43</v>
      </c>
      <c r="B3" s="43" t="s">
        <v>19</v>
      </c>
      <c r="C3" s="52" t="s">
        <v>4</v>
      </c>
      <c r="D3" s="26" t="s">
        <v>12</v>
      </c>
      <c r="F3"/>
      <c r="G3"/>
      <c r="H3"/>
      <c r="I3" s="117"/>
    </row>
    <row r="4" spans="1:9" ht="15" customHeight="1" x14ac:dyDescent="0.2">
      <c r="A4" s="114" t="s">
        <v>4</v>
      </c>
      <c r="B4" s="97"/>
      <c r="C4" s="107">
        <f>C5+C9+C14+C18+C22+C29+C33+C36+C45</f>
        <v>31974</v>
      </c>
      <c r="D4" s="112">
        <v>100</v>
      </c>
      <c r="I4" s="117"/>
    </row>
    <row r="5" spans="1:9" ht="15" customHeight="1" x14ac:dyDescent="0.2">
      <c r="A5" s="38">
        <v>0</v>
      </c>
      <c r="B5" s="53" t="s">
        <v>92</v>
      </c>
      <c r="C5" s="42">
        <v>356</v>
      </c>
      <c r="D5" s="47">
        <f>C5/$C$4*100</f>
        <v>1.1134046412710328</v>
      </c>
      <c r="E5" s="1"/>
    </row>
    <row r="6" spans="1:9" ht="15" customHeight="1" x14ac:dyDescent="0.2">
      <c r="A6" s="95" t="s">
        <v>86</v>
      </c>
      <c r="B6" s="56" t="s">
        <v>121</v>
      </c>
      <c r="C6" s="29">
        <v>231</v>
      </c>
      <c r="D6" s="48">
        <f t="shared" ref="D6:D54" si="0">C6/$C$4*100</f>
        <v>0.72246200037530495</v>
      </c>
      <c r="F6" s="13"/>
      <c r="I6" s="117"/>
    </row>
    <row r="7" spans="1:9" ht="15" customHeight="1" x14ac:dyDescent="0.2">
      <c r="A7" s="96" t="s">
        <v>87</v>
      </c>
      <c r="B7" s="60" t="s">
        <v>120</v>
      </c>
      <c r="C7" s="27">
        <v>110</v>
      </c>
      <c r="D7" s="47">
        <f t="shared" si="0"/>
        <v>0.34402952398824044</v>
      </c>
      <c r="G7" s="13"/>
      <c r="H7" s="13"/>
      <c r="I7" s="119"/>
    </row>
    <row r="8" spans="1:9" ht="15" customHeight="1" x14ac:dyDescent="0.2">
      <c r="A8" s="95" t="s">
        <v>88</v>
      </c>
      <c r="B8" s="56" t="s">
        <v>85</v>
      </c>
      <c r="C8" s="29">
        <v>15</v>
      </c>
      <c r="D8" s="48">
        <f t="shared" si="0"/>
        <v>4.6913116907487333E-2</v>
      </c>
      <c r="F8" s="13"/>
      <c r="I8" s="117"/>
    </row>
    <row r="9" spans="1:9" ht="15" customHeight="1" x14ac:dyDescent="0.2">
      <c r="A9" s="38">
        <v>1</v>
      </c>
      <c r="B9" s="61" t="s">
        <v>93</v>
      </c>
      <c r="C9" s="42">
        <v>61</v>
      </c>
      <c r="D9" s="47">
        <f t="shared" si="0"/>
        <v>0.19078000875711515</v>
      </c>
    </row>
    <row r="10" spans="1:9" s="13" customFormat="1" ht="15" customHeight="1" x14ac:dyDescent="0.2">
      <c r="A10" s="109">
        <v>11</v>
      </c>
      <c r="B10" s="56" t="s">
        <v>160</v>
      </c>
      <c r="C10" s="54">
        <v>20</v>
      </c>
      <c r="D10" s="48">
        <f t="shared" si="0"/>
        <v>6.2550822543316439E-2</v>
      </c>
      <c r="F10"/>
      <c r="I10" s="119"/>
    </row>
    <row r="11" spans="1:9" ht="15" customHeight="1" x14ac:dyDescent="0.2">
      <c r="A11" s="108">
        <v>12</v>
      </c>
      <c r="B11" s="60" t="s">
        <v>161</v>
      </c>
      <c r="C11" s="61">
        <v>11</v>
      </c>
      <c r="D11" s="47">
        <f t="shared" si="0"/>
        <v>3.4402952398824044E-2</v>
      </c>
      <c r="I11" s="117"/>
    </row>
    <row r="12" spans="1:9" s="13" customFormat="1" ht="15" customHeight="1" x14ac:dyDescent="0.2">
      <c r="A12" s="109">
        <v>13</v>
      </c>
      <c r="B12" s="56" t="s">
        <v>159</v>
      </c>
      <c r="C12" s="54">
        <v>6</v>
      </c>
      <c r="D12" s="48">
        <f t="shared" si="0"/>
        <v>1.8765246762994934E-2</v>
      </c>
      <c r="F12"/>
      <c r="G12"/>
      <c r="H12"/>
      <c r="I12" s="117"/>
    </row>
    <row r="13" spans="1:9" ht="15" customHeight="1" x14ac:dyDescent="0.2">
      <c r="A13" s="108">
        <v>19</v>
      </c>
      <c r="B13" s="60" t="s">
        <v>158</v>
      </c>
      <c r="C13" s="61">
        <v>24</v>
      </c>
      <c r="D13" s="47">
        <f t="shared" si="0"/>
        <v>7.5060987051979736E-2</v>
      </c>
      <c r="I13" s="117"/>
    </row>
    <row r="14" spans="1:9" ht="15" customHeight="1" x14ac:dyDescent="0.2">
      <c r="A14" s="41">
        <v>2</v>
      </c>
      <c r="B14" s="54" t="s">
        <v>94</v>
      </c>
      <c r="C14" s="35">
        <v>217</v>
      </c>
      <c r="D14" s="48">
        <f t="shared" si="0"/>
        <v>0.67867642459498345</v>
      </c>
      <c r="I14" s="117"/>
    </row>
    <row r="15" spans="1:9" ht="15" customHeight="1" x14ac:dyDescent="0.2">
      <c r="A15" s="39">
        <v>21</v>
      </c>
      <c r="B15" s="60" t="s">
        <v>140</v>
      </c>
      <c r="C15" s="62">
        <v>48</v>
      </c>
      <c r="D15" s="47">
        <f t="shared" si="0"/>
        <v>0.15012197410395947</v>
      </c>
      <c r="I15" s="117"/>
    </row>
    <row r="16" spans="1:9" ht="15" customHeight="1" x14ac:dyDescent="0.2">
      <c r="A16" s="31">
        <v>22</v>
      </c>
      <c r="B16" s="67" t="s">
        <v>141</v>
      </c>
      <c r="C16" s="24">
        <v>150</v>
      </c>
      <c r="D16" s="48">
        <f t="shared" si="0"/>
        <v>0.46913116907487334</v>
      </c>
      <c r="I16" s="117"/>
    </row>
    <row r="17" spans="1:9" ht="15" customHeight="1" x14ac:dyDescent="0.2">
      <c r="A17" s="39">
        <v>29</v>
      </c>
      <c r="B17" s="60" t="s">
        <v>122</v>
      </c>
      <c r="C17" s="42">
        <v>19</v>
      </c>
      <c r="D17" s="47">
        <f t="shared" si="0"/>
        <v>5.9423281416150622E-2</v>
      </c>
      <c r="I17" s="117"/>
    </row>
    <row r="18" spans="1:9" ht="15" customHeight="1" x14ac:dyDescent="0.2">
      <c r="A18" s="36">
        <v>3</v>
      </c>
      <c r="B18" s="20" t="s">
        <v>95</v>
      </c>
      <c r="C18" s="49">
        <v>1038</v>
      </c>
      <c r="D18" s="48">
        <f t="shared" si="0"/>
        <v>3.2463876899981239</v>
      </c>
      <c r="I18" s="117"/>
    </row>
    <row r="19" spans="1:9" ht="15" customHeight="1" x14ac:dyDescent="0.2">
      <c r="A19" s="39">
        <v>31</v>
      </c>
      <c r="B19" s="60" t="s">
        <v>142</v>
      </c>
      <c r="C19" s="28">
        <v>221</v>
      </c>
      <c r="D19" s="47">
        <f t="shared" si="0"/>
        <v>0.69118658910364672</v>
      </c>
      <c r="I19" s="117"/>
    </row>
    <row r="20" spans="1:9" ht="15" customHeight="1" x14ac:dyDescent="0.2">
      <c r="A20" s="31">
        <v>32</v>
      </c>
      <c r="B20" s="67" t="s">
        <v>143</v>
      </c>
      <c r="C20" s="35">
        <v>345</v>
      </c>
      <c r="D20" s="48">
        <f t="shared" si="0"/>
        <v>1.0790016888722087</v>
      </c>
      <c r="I20" s="117"/>
    </row>
    <row r="21" spans="1:9" ht="15" customHeight="1" x14ac:dyDescent="0.2">
      <c r="A21" s="39">
        <v>39</v>
      </c>
      <c r="B21" s="60" t="s">
        <v>91</v>
      </c>
      <c r="C21" s="28">
        <v>472</v>
      </c>
      <c r="D21" s="47">
        <f t="shared" si="0"/>
        <v>1.4761994120222681</v>
      </c>
      <c r="I21" s="117"/>
    </row>
    <row r="22" spans="1:9" ht="15" customHeight="1" x14ac:dyDescent="0.2">
      <c r="A22" s="41">
        <v>4</v>
      </c>
      <c r="B22" s="89" t="s">
        <v>96</v>
      </c>
      <c r="C22" s="35">
        <v>2745</v>
      </c>
      <c r="D22" s="48">
        <f t="shared" si="0"/>
        <v>8.5851003940701816</v>
      </c>
      <c r="I22" s="117"/>
    </row>
    <row r="23" spans="1:9" ht="15" customHeight="1" x14ac:dyDescent="0.2">
      <c r="A23" s="39">
        <v>41</v>
      </c>
      <c r="B23" s="39" t="s">
        <v>144</v>
      </c>
      <c r="C23" s="42">
        <v>1692</v>
      </c>
      <c r="D23" s="47">
        <f t="shared" si="0"/>
        <v>5.2917995871645713</v>
      </c>
      <c r="I23" s="117"/>
    </row>
    <row r="24" spans="1:9" ht="15" customHeight="1" x14ac:dyDescent="0.2">
      <c r="A24" s="31">
        <v>42</v>
      </c>
      <c r="B24" s="67" t="s">
        <v>145</v>
      </c>
      <c r="C24" s="35">
        <v>610</v>
      </c>
      <c r="D24" s="48">
        <f t="shared" si="0"/>
        <v>1.9078000875711516</v>
      </c>
      <c r="I24" s="117"/>
    </row>
    <row r="25" spans="1:9" ht="15" customHeight="1" x14ac:dyDescent="0.2">
      <c r="A25" s="39">
        <v>43</v>
      </c>
      <c r="B25" s="60" t="s">
        <v>146</v>
      </c>
      <c r="C25" s="28">
        <v>331</v>
      </c>
      <c r="D25" s="47">
        <f t="shared" si="0"/>
        <v>1.0352161130918871</v>
      </c>
      <c r="I25" s="117"/>
    </row>
    <row r="26" spans="1:9" ht="15" customHeight="1" x14ac:dyDescent="0.2">
      <c r="A26" s="100">
        <v>44</v>
      </c>
      <c r="B26" s="99" t="s">
        <v>119</v>
      </c>
      <c r="C26" s="35">
        <v>7</v>
      </c>
      <c r="D26" s="48">
        <f t="shared" si="0"/>
        <v>2.1892787890160754E-2</v>
      </c>
      <c r="I26" s="117"/>
    </row>
    <row r="27" spans="1:9" ht="15" customHeight="1" x14ac:dyDescent="0.2">
      <c r="A27" s="39">
        <v>45</v>
      </c>
      <c r="B27" s="60" t="s">
        <v>147</v>
      </c>
      <c r="C27" s="28">
        <v>6</v>
      </c>
      <c r="D27" s="47">
        <f t="shared" si="0"/>
        <v>1.8765246762994934E-2</v>
      </c>
      <c r="I27" s="117"/>
    </row>
    <row r="28" spans="1:9" ht="15" customHeight="1" x14ac:dyDescent="0.2">
      <c r="A28" s="31">
        <v>49</v>
      </c>
      <c r="B28" s="67" t="s">
        <v>123</v>
      </c>
      <c r="C28" s="49">
        <v>99</v>
      </c>
      <c r="D28" s="48">
        <f t="shared" si="0"/>
        <v>0.30962657158941642</v>
      </c>
      <c r="I28" s="117"/>
    </row>
    <row r="29" spans="1:9" ht="15" customHeight="1" x14ac:dyDescent="0.2">
      <c r="A29" s="38">
        <v>5</v>
      </c>
      <c r="B29" s="38" t="s">
        <v>97</v>
      </c>
      <c r="C29" s="42">
        <v>2577</v>
      </c>
      <c r="D29" s="47">
        <f t="shared" si="0"/>
        <v>8.0596734847063249</v>
      </c>
      <c r="I29" s="117"/>
    </row>
    <row r="30" spans="1:9" ht="15" customHeight="1" x14ac:dyDescent="0.2">
      <c r="A30" s="109">
        <v>51</v>
      </c>
      <c r="B30" s="41" t="s">
        <v>154</v>
      </c>
      <c r="C30" s="32">
        <v>1485</v>
      </c>
      <c r="D30" s="48">
        <f t="shared" si="0"/>
        <v>4.6443985738412463</v>
      </c>
      <c r="I30" s="117"/>
    </row>
    <row r="31" spans="1:9" ht="15" customHeight="1" x14ac:dyDescent="0.2">
      <c r="A31" s="108">
        <v>52</v>
      </c>
      <c r="B31" s="38" t="s">
        <v>155</v>
      </c>
      <c r="C31" s="42">
        <v>14</v>
      </c>
      <c r="D31" s="47">
        <f t="shared" si="0"/>
        <v>4.3785575780321509E-2</v>
      </c>
      <c r="I31" s="117"/>
    </row>
    <row r="32" spans="1:9" ht="15" customHeight="1" x14ac:dyDescent="0.2">
      <c r="A32" s="109">
        <v>59</v>
      </c>
      <c r="B32" s="41" t="s">
        <v>156</v>
      </c>
      <c r="C32" s="32">
        <v>1078</v>
      </c>
      <c r="D32" s="48">
        <f t="shared" si="0"/>
        <v>3.3714893350847563</v>
      </c>
      <c r="I32" s="117"/>
    </row>
    <row r="33" spans="1:9" ht="15" customHeight="1" x14ac:dyDescent="0.2">
      <c r="A33" s="88">
        <v>6</v>
      </c>
      <c r="B33" s="27" t="s">
        <v>98</v>
      </c>
      <c r="C33" s="62">
        <v>47</v>
      </c>
      <c r="D33" s="47">
        <f t="shared" si="0"/>
        <v>0.14699443297679365</v>
      </c>
      <c r="I33" s="117"/>
    </row>
    <row r="34" spans="1:9" ht="15" customHeight="1" x14ac:dyDescent="0.2">
      <c r="A34" s="109">
        <v>61</v>
      </c>
      <c r="B34" s="89" t="s">
        <v>152</v>
      </c>
      <c r="C34" s="35">
        <v>16</v>
      </c>
      <c r="D34" s="48">
        <f t="shared" si="0"/>
        <v>5.0040658034653157E-2</v>
      </c>
      <c r="F34" s="13"/>
      <c r="I34" s="117"/>
    </row>
    <row r="35" spans="1:9" ht="15" customHeight="1" x14ac:dyDescent="0.2">
      <c r="A35" s="39">
        <v>69</v>
      </c>
      <c r="B35" s="38" t="s">
        <v>153</v>
      </c>
      <c r="C35" s="42">
        <v>31</v>
      </c>
      <c r="D35" s="47">
        <f t="shared" si="0"/>
        <v>9.6953774942140483E-2</v>
      </c>
      <c r="I35" s="117"/>
    </row>
    <row r="36" spans="1:9" ht="15" customHeight="1" x14ac:dyDescent="0.2">
      <c r="A36" s="59">
        <v>7</v>
      </c>
      <c r="B36" s="29" t="s">
        <v>99</v>
      </c>
      <c r="C36" s="50">
        <v>13333</v>
      </c>
      <c r="D36" s="48">
        <f t="shared" si="0"/>
        <v>41.699505848501907</v>
      </c>
      <c r="F36" s="13"/>
      <c r="G36" s="13"/>
      <c r="H36" s="13"/>
      <c r="I36" s="119"/>
    </row>
    <row r="37" spans="1:9" ht="15" customHeight="1" x14ac:dyDescent="0.2">
      <c r="A37" s="39">
        <v>71</v>
      </c>
      <c r="B37" s="60" t="s">
        <v>107</v>
      </c>
      <c r="C37" s="42">
        <v>1071</v>
      </c>
      <c r="D37" s="47">
        <f t="shared" si="0"/>
        <v>3.3495965471945959</v>
      </c>
      <c r="I37" s="117"/>
    </row>
    <row r="38" spans="1:9" s="13" customFormat="1" ht="15" customHeight="1" x14ac:dyDescent="0.2">
      <c r="A38" s="31">
        <v>72</v>
      </c>
      <c r="B38" s="56" t="s">
        <v>118</v>
      </c>
      <c r="C38" s="32">
        <v>1040</v>
      </c>
      <c r="D38" s="48">
        <f t="shared" si="0"/>
        <v>3.2526427722524551</v>
      </c>
      <c r="I38" s="119"/>
    </row>
    <row r="39" spans="1:9" ht="15" customHeight="1" x14ac:dyDescent="0.2">
      <c r="A39" s="39">
        <v>73</v>
      </c>
      <c r="B39" s="60" t="s">
        <v>108</v>
      </c>
      <c r="C39" s="42">
        <v>4815</v>
      </c>
      <c r="D39" s="47">
        <f t="shared" si="0"/>
        <v>15.059110527303435</v>
      </c>
      <c r="I39" s="117"/>
    </row>
    <row r="40" spans="1:9" s="13" customFormat="1" ht="15" customHeight="1" x14ac:dyDescent="0.2">
      <c r="A40" s="31">
        <v>74</v>
      </c>
      <c r="B40" s="56" t="s">
        <v>6</v>
      </c>
      <c r="C40" s="32">
        <v>843</v>
      </c>
      <c r="D40" s="48">
        <f t="shared" si="0"/>
        <v>2.6365171702007881</v>
      </c>
      <c r="I40" s="119"/>
    </row>
    <row r="41" spans="1:9" ht="15" customHeight="1" x14ac:dyDescent="0.2">
      <c r="A41" s="39">
        <v>75</v>
      </c>
      <c r="B41" s="60" t="s">
        <v>109</v>
      </c>
      <c r="C41" s="42">
        <v>1178</v>
      </c>
      <c r="D41" s="47">
        <f t="shared" si="0"/>
        <v>3.6842434478013386</v>
      </c>
      <c r="I41" s="117"/>
    </row>
    <row r="42" spans="1:9" s="13" customFormat="1" ht="15" customHeight="1" x14ac:dyDescent="0.2">
      <c r="A42" s="31">
        <v>76</v>
      </c>
      <c r="B42" s="56" t="s">
        <v>84</v>
      </c>
      <c r="C42" s="32">
        <v>995</v>
      </c>
      <c r="D42" s="48">
        <f t="shared" si="0"/>
        <v>3.111903421529993</v>
      </c>
      <c r="I42" s="119"/>
    </row>
    <row r="43" spans="1:9" ht="15" customHeight="1" x14ac:dyDescent="0.2">
      <c r="A43" s="39">
        <v>77</v>
      </c>
      <c r="B43" s="60" t="s">
        <v>7</v>
      </c>
      <c r="C43" s="42">
        <v>2154</v>
      </c>
      <c r="D43" s="47">
        <f t="shared" si="0"/>
        <v>6.7367235879151801</v>
      </c>
      <c r="I43" s="117"/>
    </row>
    <row r="44" spans="1:9" s="13" customFormat="1" ht="15" customHeight="1" x14ac:dyDescent="0.2">
      <c r="A44" s="31">
        <v>79</v>
      </c>
      <c r="B44" s="56" t="s">
        <v>124</v>
      </c>
      <c r="C44" s="32">
        <v>1237</v>
      </c>
      <c r="D44" s="48">
        <f t="shared" si="0"/>
        <v>3.8687683743041221</v>
      </c>
      <c r="I44" s="119"/>
    </row>
    <row r="45" spans="1:9" ht="15" customHeight="1" x14ac:dyDescent="0.2">
      <c r="A45" s="88">
        <v>8</v>
      </c>
      <c r="B45" s="27" t="s">
        <v>136</v>
      </c>
      <c r="C45" s="62">
        <v>11600</v>
      </c>
      <c r="D45" s="47">
        <f t="shared" si="0"/>
        <v>36.279477075123538</v>
      </c>
      <c r="I45" s="117"/>
    </row>
    <row r="46" spans="1:9" s="13" customFormat="1" ht="15" customHeight="1" x14ac:dyDescent="0.2">
      <c r="A46" s="31">
        <v>81</v>
      </c>
      <c r="B46" s="56" t="s">
        <v>137</v>
      </c>
      <c r="C46" s="32">
        <v>39</v>
      </c>
      <c r="D46" s="48">
        <f t="shared" si="0"/>
        <v>0.12197410395946708</v>
      </c>
      <c r="I46" s="119"/>
    </row>
    <row r="47" spans="1:9" ht="15" customHeight="1" x14ac:dyDescent="0.2">
      <c r="A47" s="39">
        <v>82</v>
      </c>
      <c r="B47" s="60" t="s">
        <v>105</v>
      </c>
      <c r="C47" s="42">
        <v>2356</v>
      </c>
      <c r="D47" s="47">
        <f t="shared" si="0"/>
        <v>7.3684868956026772</v>
      </c>
      <c r="I47" s="117"/>
    </row>
    <row r="48" spans="1:9" s="13" customFormat="1" ht="15" customHeight="1" x14ac:dyDescent="0.2">
      <c r="A48" s="31">
        <v>83</v>
      </c>
      <c r="B48" s="56" t="s">
        <v>106</v>
      </c>
      <c r="C48" s="32">
        <v>5458</v>
      </c>
      <c r="D48" s="48">
        <f t="shared" si="0"/>
        <v>17.070119472071056</v>
      </c>
    </row>
    <row r="49" spans="1:4" ht="15" customHeight="1" x14ac:dyDescent="0.2">
      <c r="A49" s="39">
        <v>84</v>
      </c>
      <c r="B49" s="60" t="s">
        <v>8</v>
      </c>
      <c r="C49" s="42">
        <v>240</v>
      </c>
      <c r="D49" s="47">
        <f t="shared" si="0"/>
        <v>0.75060987051979733</v>
      </c>
    </row>
    <row r="50" spans="1:4" s="13" customFormat="1" ht="15" customHeight="1" x14ac:dyDescent="0.2">
      <c r="A50" s="31">
        <v>85</v>
      </c>
      <c r="B50" s="56" t="s">
        <v>81</v>
      </c>
      <c r="C50" s="32">
        <v>139</v>
      </c>
      <c r="D50" s="48">
        <f t="shared" si="0"/>
        <v>0.43472821667604927</v>
      </c>
    </row>
    <row r="51" spans="1:4" ht="15" customHeight="1" x14ac:dyDescent="0.2">
      <c r="A51" s="39">
        <v>86</v>
      </c>
      <c r="B51" s="60" t="s">
        <v>110</v>
      </c>
      <c r="C51" s="42">
        <v>1349</v>
      </c>
      <c r="D51" s="47">
        <f t="shared" si="0"/>
        <v>4.2190529805466941</v>
      </c>
    </row>
    <row r="52" spans="1:4" s="13" customFormat="1" ht="15" customHeight="1" x14ac:dyDescent="0.2">
      <c r="A52" s="31">
        <v>87</v>
      </c>
      <c r="B52" s="56" t="s">
        <v>82</v>
      </c>
      <c r="C52" s="32">
        <v>157</v>
      </c>
      <c r="D52" s="48">
        <f t="shared" si="0"/>
        <v>0.49102395696503409</v>
      </c>
    </row>
    <row r="53" spans="1:4" ht="15" customHeight="1" x14ac:dyDescent="0.2">
      <c r="A53" s="39">
        <v>88</v>
      </c>
      <c r="B53" s="60" t="s">
        <v>83</v>
      </c>
      <c r="C53" s="42">
        <v>645</v>
      </c>
      <c r="D53" s="47">
        <f t="shared" si="0"/>
        <v>2.0172640270219553</v>
      </c>
    </row>
    <row r="54" spans="1:4" s="13" customFormat="1" ht="15" customHeight="1" x14ac:dyDescent="0.2">
      <c r="A54" s="31">
        <v>89</v>
      </c>
      <c r="B54" s="56" t="s">
        <v>138</v>
      </c>
      <c r="C54" s="32">
        <v>1217</v>
      </c>
      <c r="D54" s="48">
        <f t="shared" si="0"/>
        <v>3.8062175517608057</v>
      </c>
    </row>
    <row r="55" spans="1:4" ht="15" customHeight="1" x14ac:dyDescent="0.2">
      <c r="A55" s="33" t="s">
        <v>164</v>
      </c>
      <c r="B55" s="55"/>
      <c r="C55" s="51"/>
      <c r="D55" s="48"/>
    </row>
  </sheetData>
  <phoneticPr fontId="0" type="noConversion"/>
  <pageMargins left="0.39370078740157477" right="0.39370078740157477" top="0.59055118110236215" bottom="0.59055118110236215" header="0" footer="0"/>
  <pageSetup paperSize="9" scale="7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A6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H20"/>
  <sheetViews>
    <sheetView workbookViewId="0"/>
  </sheetViews>
  <sheetFormatPr baseColWidth="10" defaultRowHeight="15" customHeight="1" x14ac:dyDescent="0.2"/>
  <cols>
    <col min="1" max="1" width="14.28515625" customWidth="1"/>
    <col min="2" max="4" width="14.28515625" style="2" customWidth="1"/>
    <col min="5" max="8" width="14.28515625" customWidth="1"/>
  </cols>
  <sheetData>
    <row r="1" spans="1:8" ht="15.75" customHeight="1" x14ac:dyDescent="0.25">
      <c r="A1" s="21" t="s">
        <v>163</v>
      </c>
      <c r="B1" s="22"/>
      <c r="C1" s="22"/>
      <c r="D1" s="22"/>
      <c r="E1" s="20"/>
      <c r="F1" s="20"/>
      <c r="G1" s="20"/>
      <c r="H1" s="20"/>
    </row>
    <row r="2" spans="1:8" ht="15" customHeight="1" x14ac:dyDescent="0.2">
      <c r="A2" s="20"/>
      <c r="B2" s="22"/>
      <c r="C2" s="22"/>
      <c r="D2" s="22"/>
      <c r="E2" s="20"/>
      <c r="F2" s="20"/>
      <c r="G2" s="20"/>
      <c r="H2" s="20"/>
    </row>
    <row r="3" spans="1:8" ht="30" customHeight="1" x14ac:dyDescent="0.2">
      <c r="A3" s="25"/>
      <c r="B3" s="120" t="s">
        <v>4</v>
      </c>
      <c r="C3" s="120" t="s">
        <v>16</v>
      </c>
      <c r="D3" s="120" t="s">
        <v>17</v>
      </c>
      <c r="E3" s="120" t="s">
        <v>9</v>
      </c>
      <c r="F3" s="120" t="s">
        <v>59</v>
      </c>
      <c r="G3" s="120" t="s">
        <v>101</v>
      </c>
      <c r="H3" s="121" t="s">
        <v>100</v>
      </c>
    </row>
    <row r="4" spans="1:8" ht="15" customHeight="1" x14ac:dyDescent="0.2">
      <c r="A4" s="41" t="s">
        <v>4</v>
      </c>
      <c r="B4" s="30">
        <f>SUM(C4:H4)</f>
        <v>144418</v>
      </c>
      <c r="C4" s="30">
        <v>33</v>
      </c>
      <c r="D4" s="30">
        <v>4736</v>
      </c>
      <c r="E4" s="30">
        <v>9769</v>
      </c>
      <c r="F4" s="30">
        <v>96504</v>
      </c>
      <c r="G4" s="30">
        <v>31974</v>
      </c>
      <c r="H4" s="30">
        <v>1402</v>
      </c>
    </row>
    <row r="5" spans="1:8" ht="15" customHeight="1" x14ac:dyDescent="0.2">
      <c r="A5" s="38" t="s">
        <v>12</v>
      </c>
      <c r="B5" s="47">
        <f t="shared" ref="B5:H5" si="0">100*B4/$B$4</f>
        <v>100</v>
      </c>
      <c r="C5" s="47">
        <f t="shared" si="0"/>
        <v>2.2850337215582547E-2</v>
      </c>
      <c r="D5" s="47">
        <f t="shared" si="0"/>
        <v>3.2793696076666343</v>
      </c>
      <c r="E5" s="47">
        <f t="shared" si="0"/>
        <v>6.7643922502735112</v>
      </c>
      <c r="F5" s="47">
        <f t="shared" si="0"/>
        <v>66.822695231896304</v>
      </c>
      <c r="G5" s="47">
        <f t="shared" si="0"/>
        <v>22.139899458516251</v>
      </c>
      <c r="H5" s="47">
        <f t="shared" si="0"/>
        <v>0.97079311443171901</v>
      </c>
    </row>
    <row r="6" spans="1:8" ht="15" customHeight="1" x14ac:dyDescent="0.2">
      <c r="A6" s="33" t="s">
        <v>164</v>
      </c>
      <c r="B6" s="40"/>
      <c r="C6" s="40"/>
      <c r="D6" s="40"/>
      <c r="E6" s="33"/>
      <c r="F6" s="33"/>
      <c r="G6" s="33"/>
      <c r="H6" s="33"/>
    </row>
    <row r="13" spans="1:8" ht="15" customHeight="1" x14ac:dyDescent="0.2">
      <c r="E13" s="117"/>
      <c r="F13" s="117"/>
    </row>
    <row r="14" spans="1:8" ht="15" customHeight="1" x14ac:dyDescent="0.2">
      <c r="E14" s="117"/>
      <c r="F14" s="117"/>
    </row>
    <row r="15" spans="1:8" ht="15" customHeight="1" x14ac:dyDescent="0.2">
      <c r="E15" s="117"/>
      <c r="F15" s="117"/>
    </row>
    <row r="16" spans="1:8" ht="15" customHeight="1" x14ac:dyDescent="0.2">
      <c r="E16" s="117"/>
      <c r="F16" s="117"/>
    </row>
    <row r="17" spans="5:6" ht="15" customHeight="1" x14ac:dyDescent="0.2">
      <c r="E17" s="117"/>
      <c r="F17" s="117"/>
    </row>
    <row r="18" spans="5:6" ht="15" customHeight="1" x14ac:dyDescent="0.2">
      <c r="E18" s="117"/>
      <c r="F18" s="117"/>
    </row>
    <row r="19" spans="5:6" ht="15" customHeight="1" x14ac:dyDescent="0.2">
      <c r="E19" s="117"/>
      <c r="F19" s="117"/>
    </row>
    <row r="20" spans="5:6" ht="15" customHeight="1" x14ac:dyDescent="0.2">
      <c r="E20" s="117"/>
    </row>
  </sheetData>
  <phoneticPr fontId="0" type="noConversion"/>
  <pageMargins left="0.39370078740157477" right="0.39370078740157477" top="0.59055118110236215" bottom="0.59055118110236215" header="0" footer="0"/>
  <pageSetup paperSize="9" scale="8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pageSetUpPr fitToPage="1"/>
  </sheetPr>
  <dimension ref="C1:L10"/>
  <sheetViews>
    <sheetView workbookViewId="0"/>
  </sheetViews>
  <sheetFormatPr baseColWidth="10" defaultColWidth="11.42578125" defaultRowHeight="15" customHeight="1" x14ac:dyDescent="0.2"/>
  <cols>
    <col min="1" max="1" width="5.7109375" style="12" customWidth="1"/>
    <col min="2" max="2" width="75.7109375" style="12" customWidth="1"/>
    <col min="3" max="3" width="11.42578125" style="12" customWidth="1"/>
    <col min="4" max="8" width="11.42578125" style="68" customWidth="1"/>
    <col min="9" max="9" width="11.42578125" style="68"/>
    <col min="10" max="10" width="11.42578125" style="68" customWidth="1"/>
    <col min="11" max="12" width="11.42578125" style="68"/>
    <col min="13" max="16384" width="11.42578125" style="12"/>
  </cols>
  <sheetData>
    <row r="1" spans="3:12" ht="15" customHeight="1" x14ac:dyDescent="0.2">
      <c r="C1" s="68"/>
      <c r="L1" s="12"/>
    </row>
    <row r="4" spans="3:12" ht="15" customHeight="1" x14ac:dyDescent="0.2">
      <c r="G4" s="69"/>
      <c r="H4" s="69"/>
      <c r="I4" s="69"/>
      <c r="J4" s="69"/>
    </row>
    <row r="5" spans="3:12" ht="15" customHeight="1" x14ac:dyDescent="0.2">
      <c r="G5" s="69"/>
      <c r="H5" s="69"/>
      <c r="I5" s="69"/>
      <c r="J5" s="69"/>
    </row>
    <row r="8" spans="3:12" ht="15" customHeight="1" x14ac:dyDescent="0.2">
      <c r="G8" s="69"/>
      <c r="H8" s="69"/>
      <c r="I8" s="69"/>
      <c r="J8" s="69"/>
    </row>
    <row r="9" spans="3:12" ht="15" customHeight="1" x14ac:dyDescent="0.2">
      <c r="F9" s="69"/>
      <c r="G9" s="69"/>
      <c r="H9" s="69"/>
      <c r="I9" s="69"/>
      <c r="J9" s="69"/>
      <c r="K9" s="69"/>
    </row>
    <row r="10" spans="3:12" ht="15" customHeight="1" x14ac:dyDescent="0.2">
      <c r="F10" s="30"/>
      <c r="G10" s="30"/>
      <c r="H10" s="30"/>
      <c r="I10" s="30"/>
      <c r="J10" s="30"/>
      <c r="K10" s="30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X26"/>
  <sheetViews>
    <sheetView workbookViewId="0"/>
  </sheetViews>
  <sheetFormatPr baseColWidth="10" defaultRowHeight="15" customHeight="1" x14ac:dyDescent="0.2"/>
  <cols>
    <col min="1" max="1" width="18.5703125" customWidth="1"/>
    <col min="2" max="3" width="14.28515625" style="2" customWidth="1"/>
    <col min="4" max="11" width="14.28515625" customWidth="1"/>
    <col min="12" max="12" width="11.42578125" customWidth="1"/>
  </cols>
  <sheetData>
    <row r="1" spans="1:24" ht="15.75" customHeight="1" x14ac:dyDescent="0.25">
      <c r="A1" s="21" t="s">
        <v>165</v>
      </c>
      <c r="B1" s="22"/>
      <c r="C1" s="22"/>
      <c r="D1" s="20"/>
      <c r="E1" s="20"/>
      <c r="F1" s="20"/>
      <c r="G1" s="20"/>
      <c r="H1" s="20"/>
      <c r="I1" s="20"/>
      <c r="J1" s="20"/>
    </row>
    <row r="2" spans="1:24" ht="1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24" s="4" customFormat="1" ht="45" customHeight="1" x14ac:dyDescent="0.2">
      <c r="A3" s="37"/>
      <c r="B3" s="37" t="s">
        <v>4</v>
      </c>
      <c r="C3" s="116" t="s">
        <v>12</v>
      </c>
      <c r="D3" s="37" t="s">
        <v>13</v>
      </c>
      <c r="E3" s="37" t="s">
        <v>12</v>
      </c>
      <c r="F3" s="37" t="s">
        <v>49</v>
      </c>
      <c r="G3" s="37" t="s">
        <v>12</v>
      </c>
      <c r="H3" s="37" t="s">
        <v>45</v>
      </c>
      <c r="I3" s="37" t="s">
        <v>12</v>
      </c>
      <c r="J3" s="37" t="s">
        <v>54</v>
      </c>
      <c r="K3" s="37" t="s">
        <v>12</v>
      </c>
    </row>
    <row r="4" spans="1:24" s="11" customFormat="1" ht="15" customHeight="1" x14ac:dyDescent="0.2">
      <c r="A4" s="98" t="s">
        <v>11</v>
      </c>
      <c r="B4" s="80">
        <v>4736</v>
      </c>
      <c r="C4" s="113">
        <f t="shared" ref="C4:C24" si="0">100*B4/B$4</f>
        <v>100</v>
      </c>
      <c r="D4" s="23">
        <v>691</v>
      </c>
      <c r="E4" s="113">
        <f t="shared" ref="E4:E24" si="1">100*D4/D$4</f>
        <v>100</v>
      </c>
      <c r="F4" s="97">
        <v>138</v>
      </c>
      <c r="G4" s="113">
        <f t="shared" ref="G4:G24" si="2">100*F4/F$4</f>
        <v>100</v>
      </c>
      <c r="H4" s="80">
        <v>1139</v>
      </c>
      <c r="I4" s="113">
        <f t="shared" ref="I4:I24" si="3">100*H4/H$4</f>
        <v>100</v>
      </c>
      <c r="J4" s="80">
        <v>2768</v>
      </c>
      <c r="K4" s="113">
        <f t="shared" ref="K4:K24" si="4">100*J4/J$4</f>
        <v>100</v>
      </c>
    </row>
    <row r="5" spans="1:24" ht="15" customHeight="1" x14ac:dyDescent="0.2">
      <c r="A5" s="39" t="s">
        <v>28</v>
      </c>
      <c r="B5" s="42">
        <v>663</v>
      </c>
      <c r="C5" s="47">
        <f t="shared" si="0"/>
        <v>13.999155405405405</v>
      </c>
      <c r="D5" s="27">
        <v>183</v>
      </c>
      <c r="E5" s="47">
        <f t="shared" si="1"/>
        <v>26.483357452966715</v>
      </c>
      <c r="F5" s="27">
        <v>11</v>
      </c>
      <c r="G5" s="47">
        <f t="shared" si="2"/>
        <v>7.9710144927536231</v>
      </c>
      <c r="H5" s="42">
        <v>83</v>
      </c>
      <c r="I5" s="47">
        <f t="shared" si="3"/>
        <v>7.2870939420544341</v>
      </c>
      <c r="J5" s="42">
        <v>386</v>
      </c>
      <c r="K5" s="47">
        <f t="shared" si="4"/>
        <v>13.945086705202312</v>
      </c>
      <c r="L5" s="11"/>
    </row>
    <row r="6" spans="1:24" ht="15" customHeight="1" x14ac:dyDescent="0.2">
      <c r="A6" s="31" t="s">
        <v>115</v>
      </c>
      <c r="B6" s="32">
        <v>570</v>
      </c>
      <c r="C6" s="48">
        <f t="shared" si="0"/>
        <v>12.035472972972974</v>
      </c>
      <c r="D6" s="29">
        <v>150</v>
      </c>
      <c r="E6" s="48">
        <f t="shared" si="1"/>
        <v>21.707670043415341</v>
      </c>
      <c r="F6" s="29">
        <v>15</v>
      </c>
      <c r="G6" s="48">
        <f t="shared" si="2"/>
        <v>10.869565217391305</v>
      </c>
      <c r="H6" s="32">
        <v>74</v>
      </c>
      <c r="I6" s="48">
        <f t="shared" si="3"/>
        <v>6.4969271290605795</v>
      </c>
      <c r="J6" s="32">
        <v>331</v>
      </c>
      <c r="K6" s="48">
        <f t="shared" si="4"/>
        <v>11.958092485549132</v>
      </c>
      <c r="L6" s="11"/>
    </row>
    <row r="7" spans="1:24" ht="15" customHeight="1" x14ac:dyDescent="0.2">
      <c r="A7" s="39" t="s">
        <v>29</v>
      </c>
      <c r="B7" s="42">
        <v>396</v>
      </c>
      <c r="C7" s="47">
        <f t="shared" si="0"/>
        <v>8.361486486486486</v>
      </c>
      <c r="D7" s="27">
        <v>46</v>
      </c>
      <c r="E7" s="47">
        <f t="shared" si="1"/>
        <v>6.6570188133140373</v>
      </c>
      <c r="F7" s="27">
        <v>10</v>
      </c>
      <c r="G7" s="47">
        <f t="shared" si="2"/>
        <v>7.2463768115942031</v>
      </c>
      <c r="H7" s="42">
        <v>88</v>
      </c>
      <c r="I7" s="47">
        <f t="shared" si="3"/>
        <v>7.7260755048287972</v>
      </c>
      <c r="J7" s="42">
        <v>252</v>
      </c>
      <c r="K7" s="47">
        <f t="shared" si="4"/>
        <v>9.104046242774567</v>
      </c>
      <c r="L7" s="11"/>
      <c r="P7" s="117"/>
      <c r="R7" s="117"/>
      <c r="T7" s="117"/>
      <c r="V7" s="117"/>
      <c r="X7" s="117"/>
    </row>
    <row r="8" spans="1:24" ht="15" customHeight="1" x14ac:dyDescent="0.2">
      <c r="A8" s="31" t="s">
        <v>30</v>
      </c>
      <c r="B8" s="32">
        <v>146</v>
      </c>
      <c r="C8" s="48">
        <f t="shared" si="0"/>
        <v>3.0827702702702702</v>
      </c>
      <c r="D8" s="29">
        <v>12</v>
      </c>
      <c r="E8" s="48">
        <f t="shared" si="1"/>
        <v>1.7366136034732271</v>
      </c>
      <c r="F8" s="29">
        <v>2</v>
      </c>
      <c r="G8" s="48">
        <f t="shared" si="2"/>
        <v>1.4492753623188406</v>
      </c>
      <c r="H8" s="32">
        <v>34</v>
      </c>
      <c r="I8" s="48">
        <f t="shared" si="3"/>
        <v>2.9850746268656718</v>
      </c>
      <c r="J8" s="32">
        <v>98</v>
      </c>
      <c r="K8" s="48">
        <f t="shared" si="4"/>
        <v>3.5404624277456649</v>
      </c>
      <c r="L8" s="11"/>
      <c r="P8" s="117"/>
      <c r="R8" s="117"/>
      <c r="T8" s="117"/>
      <c r="V8" s="117"/>
      <c r="X8" s="117"/>
    </row>
    <row r="9" spans="1:24" ht="15" customHeight="1" x14ac:dyDescent="0.2">
      <c r="A9" s="39" t="s">
        <v>116</v>
      </c>
      <c r="B9" s="42">
        <v>194</v>
      </c>
      <c r="C9" s="47">
        <f t="shared" si="0"/>
        <v>4.0962837837837842</v>
      </c>
      <c r="D9" s="27">
        <v>8</v>
      </c>
      <c r="E9" s="47">
        <f t="shared" si="1"/>
        <v>1.1577424023154848</v>
      </c>
      <c r="F9" s="27">
        <v>5</v>
      </c>
      <c r="G9" s="47">
        <f t="shared" si="2"/>
        <v>3.6231884057971016</v>
      </c>
      <c r="H9" s="42">
        <v>55</v>
      </c>
      <c r="I9" s="47">
        <f t="shared" si="3"/>
        <v>4.8287971905179985</v>
      </c>
      <c r="J9" s="42">
        <v>126</v>
      </c>
      <c r="K9" s="47">
        <f t="shared" si="4"/>
        <v>4.5520231213872835</v>
      </c>
      <c r="L9" s="11"/>
      <c r="P9" s="117"/>
      <c r="R9" s="117"/>
      <c r="T9" s="117"/>
      <c r="V9" s="117"/>
      <c r="X9" s="117"/>
    </row>
    <row r="10" spans="1:24" ht="15" customHeight="1" x14ac:dyDescent="0.2">
      <c r="A10" s="31" t="s">
        <v>117</v>
      </c>
      <c r="B10" s="32">
        <v>166</v>
      </c>
      <c r="C10" s="48">
        <f t="shared" si="0"/>
        <v>3.5050675675675675</v>
      </c>
      <c r="D10" s="29">
        <v>50</v>
      </c>
      <c r="E10" s="48">
        <f t="shared" si="1"/>
        <v>7.2358900144717797</v>
      </c>
      <c r="F10" s="29">
        <v>4</v>
      </c>
      <c r="G10" s="48">
        <f t="shared" si="2"/>
        <v>2.8985507246376812</v>
      </c>
      <c r="H10" s="32">
        <v>25</v>
      </c>
      <c r="I10" s="48">
        <f t="shared" si="3"/>
        <v>2.1949078138718172</v>
      </c>
      <c r="J10" s="32">
        <v>87</v>
      </c>
      <c r="K10" s="48">
        <f t="shared" si="4"/>
        <v>3.1430635838150289</v>
      </c>
      <c r="L10" s="11"/>
      <c r="P10" s="117"/>
      <c r="R10" s="117"/>
      <c r="T10" s="117"/>
      <c r="V10" s="117"/>
      <c r="X10" s="117"/>
    </row>
    <row r="11" spans="1:24" ht="15" customHeight="1" x14ac:dyDescent="0.2">
      <c r="A11" s="39" t="s">
        <v>114</v>
      </c>
      <c r="B11" s="42">
        <v>142</v>
      </c>
      <c r="C11" s="47">
        <f t="shared" si="0"/>
        <v>2.998310810810811</v>
      </c>
      <c r="D11" s="27">
        <v>3</v>
      </c>
      <c r="E11" s="47">
        <f t="shared" si="1"/>
        <v>0.43415340086830678</v>
      </c>
      <c r="F11" s="27">
        <v>2</v>
      </c>
      <c r="G11" s="47">
        <f t="shared" si="2"/>
        <v>1.4492753623188406</v>
      </c>
      <c r="H11" s="42">
        <v>48</v>
      </c>
      <c r="I11" s="47">
        <f t="shared" si="3"/>
        <v>4.2142230026338892</v>
      </c>
      <c r="J11" s="42">
        <v>89</v>
      </c>
      <c r="K11" s="47">
        <f t="shared" si="4"/>
        <v>3.2153179190751446</v>
      </c>
      <c r="L11" s="11"/>
      <c r="P11" s="117"/>
      <c r="R11" s="117"/>
      <c r="T11" s="117"/>
      <c r="V11" s="117"/>
      <c r="X11" s="117"/>
    </row>
    <row r="12" spans="1:24" ht="15" customHeight="1" x14ac:dyDescent="0.2">
      <c r="A12" s="31" t="s">
        <v>31</v>
      </c>
      <c r="B12" s="32">
        <v>260</v>
      </c>
      <c r="C12" s="48">
        <f t="shared" si="0"/>
        <v>5.4898648648648649</v>
      </c>
      <c r="D12" s="29">
        <v>12</v>
      </c>
      <c r="E12" s="48">
        <f t="shared" si="1"/>
        <v>1.7366136034732271</v>
      </c>
      <c r="F12" s="29">
        <v>5</v>
      </c>
      <c r="G12" s="48">
        <f t="shared" si="2"/>
        <v>3.6231884057971016</v>
      </c>
      <c r="H12" s="32">
        <v>81</v>
      </c>
      <c r="I12" s="48">
        <f t="shared" si="3"/>
        <v>7.1115013169446879</v>
      </c>
      <c r="J12" s="32">
        <v>162</v>
      </c>
      <c r="K12" s="48">
        <f t="shared" si="4"/>
        <v>5.8526011560693645</v>
      </c>
      <c r="L12" s="11"/>
      <c r="P12" s="117"/>
      <c r="R12" s="117"/>
      <c r="T12" s="117"/>
      <c r="V12" s="117"/>
      <c r="X12" s="117"/>
    </row>
    <row r="13" spans="1:24" ht="15" customHeight="1" x14ac:dyDescent="0.2">
      <c r="A13" s="39" t="s">
        <v>32</v>
      </c>
      <c r="B13" s="42">
        <v>187</v>
      </c>
      <c r="C13" s="47">
        <f t="shared" si="0"/>
        <v>3.9484797297297298</v>
      </c>
      <c r="D13" s="27">
        <v>5</v>
      </c>
      <c r="E13" s="47">
        <f t="shared" si="1"/>
        <v>0.72358900144717797</v>
      </c>
      <c r="F13" s="27">
        <v>10</v>
      </c>
      <c r="G13" s="47">
        <f t="shared" si="2"/>
        <v>7.2463768115942031</v>
      </c>
      <c r="H13" s="42">
        <v>60</v>
      </c>
      <c r="I13" s="47">
        <f t="shared" si="3"/>
        <v>5.2677787532923617</v>
      </c>
      <c r="J13" s="42">
        <v>112</v>
      </c>
      <c r="K13" s="47">
        <f t="shared" si="4"/>
        <v>4.0462427745664744</v>
      </c>
      <c r="L13" s="11"/>
      <c r="P13" s="117"/>
      <c r="R13" s="117"/>
      <c r="T13" s="117"/>
      <c r="V13" s="117"/>
      <c r="X13" s="117"/>
    </row>
    <row r="14" spans="1:24" ht="15" customHeight="1" x14ac:dyDescent="0.2">
      <c r="A14" s="31" t="s">
        <v>33</v>
      </c>
      <c r="B14" s="32">
        <v>348</v>
      </c>
      <c r="C14" s="48">
        <f t="shared" si="0"/>
        <v>7.3479729729729728</v>
      </c>
      <c r="D14" s="29">
        <v>20</v>
      </c>
      <c r="E14" s="48">
        <f t="shared" si="1"/>
        <v>2.8943560057887119</v>
      </c>
      <c r="F14" s="29">
        <v>7</v>
      </c>
      <c r="G14" s="48">
        <f t="shared" si="2"/>
        <v>5.0724637681159424</v>
      </c>
      <c r="H14" s="32">
        <v>130</v>
      </c>
      <c r="I14" s="48">
        <f t="shared" si="3"/>
        <v>11.41352063213345</v>
      </c>
      <c r="J14" s="32">
        <v>191</v>
      </c>
      <c r="K14" s="48">
        <f t="shared" si="4"/>
        <v>6.9002890173410405</v>
      </c>
      <c r="L14" s="11"/>
      <c r="P14" s="117"/>
      <c r="R14" s="117"/>
      <c r="T14" s="117"/>
      <c r="V14" s="117"/>
      <c r="X14" s="117"/>
    </row>
    <row r="15" spans="1:24" ht="15" customHeight="1" x14ac:dyDescent="0.2">
      <c r="A15" s="39" t="s">
        <v>34</v>
      </c>
      <c r="B15" s="42">
        <v>336</v>
      </c>
      <c r="C15" s="47">
        <f t="shared" si="0"/>
        <v>7.0945945945945947</v>
      </c>
      <c r="D15" s="27">
        <v>94</v>
      </c>
      <c r="E15" s="47">
        <f t="shared" si="1"/>
        <v>13.603473227206946</v>
      </c>
      <c r="F15" s="27">
        <v>10</v>
      </c>
      <c r="G15" s="47">
        <f t="shared" si="2"/>
        <v>7.2463768115942031</v>
      </c>
      <c r="H15" s="42">
        <v>71</v>
      </c>
      <c r="I15" s="47">
        <f t="shared" si="3"/>
        <v>6.2335381913959615</v>
      </c>
      <c r="J15" s="42">
        <v>161</v>
      </c>
      <c r="K15" s="47">
        <f t="shared" si="4"/>
        <v>5.8164739884393066</v>
      </c>
      <c r="L15" s="11"/>
      <c r="P15" s="117"/>
      <c r="R15" s="117"/>
      <c r="T15" s="117"/>
      <c r="V15" s="117"/>
      <c r="X15" s="117"/>
    </row>
    <row r="16" spans="1:24" ht="15" customHeight="1" x14ac:dyDescent="0.2">
      <c r="A16" s="31" t="s">
        <v>35</v>
      </c>
      <c r="B16" s="32">
        <v>227</v>
      </c>
      <c r="C16" s="48">
        <f t="shared" si="0"/>
        <v>4.7930743243243246</v>
      </c>
      <c r="D16" s="29">
        <v>14</v>
      </c>
      <c r="E16" s="48">
        <f t="shared" si="1"/>
        <v>2.0260492040520983</v>
      </c>
      <c r="F16" s="29">
        <v>6</v>
      </c>
      <c r="G16" s="48">
        <f t="shared" si="2"/>
        <v>4.3478260869565215</v>
      </c>
      <c r="H16" s="32">
        <v>61</v>
      </c>
      <c r="I16" s="48">
        <f t="shared" si="3"/>
        <v>5.3555750658472343</v>
      </c>
      <c r="J16" s="32">
        <v>146</v>
      </c>
      <c r="K16" s="48">
        <f t="shared" si="4"/>
        <v>5.2745664739884397</v>
      </c>
      <c r="L16" s="11"/>
      <c r="P16" s="117"/>
      <c r="R16" s="117"/>
      <c r="T16" s="117"/>
      <c r="V16" s="117"/>
      <c r="X16" s="117"/>
    </row>
    <row r="17" spans="1:24" ht="15" customHeight="1" x14ac:dyDescent="0.2">
      <c r="A17" s="39" t="s">
        <v>36</v>
      </c>
      <c r="B17" s="42">
        <v>130</v>
      </c>
      <c r="C17" s="47">
        <f t="shared" si="0"/>
        <v>2.7449324324324325</v>
      </c>
      <c r="D17" s="27">
        <v>11</v>
      </c>
      <c r="E17" s="47">
        <f t="shared" si="1"/>
        <v>1.5918958031837915</v>
      </c>
      <c r="F17" s="27">
        <v>3</v>
      </c>
      <c r="G17" s="47">
        <f t="shared" si="2"/>
        <v>2.1739130434782608</v>
      </c>
      <c r="H17" s="42">
        <v>34</v>
      </c>
      <c r="I17" s="47">
        <f t="shared" si="3"/>
        <v>2.9850746268656718</v>
      </c>
      <c r="J17" s="42">
        <v>82</v>
      </c>
      <c r="K17" s="47">
        <f t="shared" si="4"/>
        <v>2.9624277456647401</v>
      </c>
      <c r="L17" s="11"/>
      <c r="P17" s="117"/>
      <c r="R17" s="117"/>
      <c r="T17" s="117"/>
      <c r="V17" s="117"/>
      <c r="X17" s="117"/>
    </row>
    <row r="18" spans="1:24" ht="15" customHeight="1" x14ac:dyDescent="0.2">
      <c r="A18" s="31" t="s">
        <v>37</v>
      </c>
      <c r="B18" s="32">
        <v>132</v>
      </c>
      <c r="C18" s="48">
        <f t="shared" si="0"/>
        <v>2.7871621621621623</v>
      </c>
      <c r="D18" s="29">
        <v>10</v>
      </c>
      <c r="E18" s="48">
        <f t="shared" si="1"/>
        <v>1.4471780028943559</v>
      </c>
      <c r="F18" s="29">
        <v>2</v>
      </c>
      <c r="G18" s="48">
        <f t="shared" si="2"/>
        <v>1.4492753623188406</v>
      </c>
      <c r="H18" s="32">
        <v>39</v>
      </c>
      <c r="I18" s="48">
        <f t="shared" si="3"/>
        <v>3.424056189640035</v>
      </c>
      <c r="J18" s="32">
        <v>81</v>
      </c>
      <c r="K18" s="48">
        <f t="shared" si="4"/>
        <v>2.9263005780346822</v>
      </c>
      <c r="L18" s="11"/>
      <c r="P18" s="117"/>
      <c r="R18" s="117"/>
      <c r="T18" s="117"/>
      <c r="V18" s="117"/>
      <c r="X18" s="117"/>
    </row>
    <row r="19" spans="1:24" ht="15" customHeight="1" x14ac:dyDescent="0.2">
      <c r="A19" s="39" t="s">
        <v>38</v>
      </c>
      <c r="B19" s="42">
        <v>156</v>
      </c>
      <c r="C19" s="47">
        <f t="shared" si="0"/>
        <v>3.2939189189189189</v>
      </c>
      <c r="D19" s="27">
        <v>7</v>
      </c>
      <c r="E19" s="47">
        <f t="shared" si="1"/>
        <v>1.0130246020260492</v>
      </c>
      <c r="F19" s="27">
        <v>4</v>
      </c>
      <c r="G19" s="47">
        <f t="shared" si="2"/>
        <v>2.8985507246376812</v>
      </c>
      <c r="H19" s="42">
        <v>40</v>
      </c>
      <c r="I19" s="47">
        <f t="shared" si="3"/>
        <v>3.5118525021949076</v>
      </c>
      <c r="J19" s="42">
        <v>105</v>
      </c>
      <c r="K19" s="47">
        <f t="shared" si="4"/>
        <v>3.7933526011560694</v>
      </c>
      <c r="L19" s="11"/>
      <c r="P19" s="117"/>
      <c r="R19" s="117"/>
      <c r="T19" s="117"/>
      <c r="V19" s="117"/>
      <c r="X19" s="117"/>
    </row>
    <row r="20" spans="1:24" ht="15" customHeight="1" x14ac:dyDescent="0.2">
      <c r="A20" s="31" t="s">
        <v>39</v>
      </c>
      <c r="B20" s="32">
        <v>163</v>
      </c>
      <c r="C20" s="48">
        <f t="shared" si="0"/>
        <v>3.4417229729729728</v>
      </c>
      <c r="D20" s="29">
        <v>2</v>
      </c>
      <c r="E20" s="48">
        <f t="shared" si="1"/>
        <v>0.28943560057887119</v>
      </c>
      <c r="F20" s="29">
        <v>2</v>
      </c>
      <c r="G20" s="48">
        <f t="shared" si="2"/>
        <v>1.4492753623188406</v>
      </c>
      <c r="H20" s="32">
        <v>41</v>
      </c>
      <c r="I20" s="48">
        <f t="shared" si="3"/>
        <v>3.5996488147497807</v>
      </c>
      <c r="J20" s="32">
        <v>118</v>
      </c>
      <c r="K20" s="48">
        <f t="shared" si="4"/>
        <v>4.2630057803468207</v>
      </c>
      <c r="L20" s="11"/>
      <c r="P20" s="117"/>
      <c r="R20" s="117"/>
      <c r="T20" s="117"/>
      <c r="V20" s="117"/>
      <c r="X20" s="117"/>
    </row>
    <row r="21" spans="1:24" ht="15" customHeight="1" x14ac:dyDescent="0.2">
      <c r="A21" s="39" t="s">
        <v>40</v>
      </c>
      <c r="B21" s="42">
        <v>34</v>
      </c>
      <c r="C21" s="47">
        <f t="shared" si="0"/>
        <v>0.71790540540540537</v>
      </c>
      <c r="D21" s="27">
        <v>4</v>
      </c>
      <c r="E21" s="47">
        <f t="shared" si="1"/>
        <v>0.57887120115774238</v>
      </c>
      <c r="F21" s="27">
        <v>1</v>
      </c>
      <c r="G21" s="47">
        <f t="shared" si="2"/>
        <v>0.72463768115942029</v>
      </c>
      <c r="H21" s="42">
        <v>10</v>
      </c>
      <c r="I21" s="47">
        <f t="shared" si="3"/>
        <v>0.87796312554872691</v>
      </c>
      <c r="J21" s="42">
        <v>19</v>
      </c>
      <c r="K21" s="47">
        <f t="shared" si="4"/>
        <v>0.68641618497109824</v>
      </c>
      <c r="L21" s="11"/>
      <c r="P21" s="117"/>
      <c r="R21" s="117"/>
      <c r="T21" s="117"/>
      <c r="V21" s="117"/>
      <c r="X21" s="117"/>
    </row>
    <row r="22" spans="1:24" ht="15" customHeight="1" x14ac:dyDescent="0.2">
      <c r="A22" s="31" t="s">
        <v>41</v>
      </c>
      <c r="B22" s="32">
        <v>59</v>
      </c>
      <c r="C22" s="48">
        <f t="shared" si="0"/>
        <v>1.245777027027027</v>
      </c>
      <c r="D22" s="29">
        <v>5</v>
      </c>
      <c r="E22" s="48">
        <f t="shared" si="1"/>
        <v>0.72358900144717797</v>
      </c>
      <c r="F22" s="29">
        <v>2</v>
      </c>
      <c r="G22" s="48">
        <f t="shared" si="2"/>
        <v>1.4492753623188406</v>
      </c>
      <c r="H22" s="32">
        <v>13</v>
      </c>
      <c r="I22" s="48">
        <f t="shared" si="3"/>
        <v>1.1413520632133451</v>
      </c>
      <c r="J22" s="32">
        <v>39</v>
      </c>
      <c r="K22" s="48">
        <f t="shared" si="4"/>
        <v>1.4089595375722543</v>
      </c>
      <c r="L22" s="11"/>
      <c r="P22" s="117"/>
      <c r="R22" s="117"/>
      <c r="T22" s="117"/>
      <c r="V22" s="117"/>
      <c r="X22" s="117"/>
    </row>
    <row r="23" spans="1:24" ht="15" customHeight="1" x14ac:dyDescent="0.2">
      <c r="A23" s="39" t="s">
        <v>42</v>
      </c>
      <c r="B23" s="42">
        <v>109</v>
      </c>
      <c r="C23" s="47">
        <f t="shared" si="0"/>
        <v>2.3015202702702702</v>
      </c>
      <c r="D23" s="27">
        <v>9</v>
      </c>
      <c r="E23" s="47">
        <f t="shared" si="1"/>
        <v>1.3024602026049203</v>
      </c>
      <c r="F23" s="27">
        <v>7</v>
      </c>
      <c r="G23" s="47">
        <f t="shared" si="2"/>
        <v>5.0724637681159424</v>
      </c>
      <c r="H23" s="42">
        <v>33</v>
      </c>
      <c r="I23" s="47">
        <f t="shared" si="3"/>
        <v>2.8972783143107987</v>
      </c>
      <c r="J23" s="42">
        <v>60</v>
      </c>
      <c r="K23" s="47">
        <f t="shared" si="4"/>
        <v>2.1676300578034682</v>
      </c>
      <c r="L23" s="11"/>
      <c r="P23" s="117"/>
      <c r="R23" s="117"/>
      <c r="T23" s="117"/>
      <c r="V23" s="117"/>
      <c r="X23" s="117"/>
    </row>
    <row r="24" spans="1:24" ht="15" customHeight="1" x14ac:dyDescent="0.2">
      <c r="A24" s="31" t="s">
        <v>46</v>
      </c>
      <c r="B24" s="32">
        <v>318</v>
      </c>
      <c r="C24" s="48">
        <f t="shared" si="0"/>
        <v>6.7145270270270272</v>
      </c>
      <c r="D24" s="29">
        <v>46</v>
      </c>
      <c r="E24" s="48">
        <f t="shared" si="1"/>
        <v>6.6570188133140373</v>
      </c>
      <c r="F24" s="29">
        <v>30</v>
      </c>
      <c r="G24" s="48">
        <f t="shared" si="2"/>
        <v>21.739130434782609</v>
      </c>
      <c r="H24" s="32">
        <v>119</v>
      </c>
      <c r="I24" s="48">
        <f t="shared" si="3"/>
        <v>10.447761194029852</v>
      </c>
      <c r="J24" s="32">
        <v>123</v>
      </c>
      <c r="K24" s="48">
        <f t="shared" si="4"/>
        <v>4.4436416184971099</v>
      </c>
      <c r="L24" s="11"/>
      <c r="P24" s="117"/>
      <c r="R24" s="117"/>
      <c r="T24" s="117"/>
      <c r="V24" s="117"/>
      <c r="X24" s="117"/>
    </row>
    <row r="25" spans="1:24" ht="15" customHeight="1" x14ac:dyDescent="0.2">
      <c r="A25" s="33" t="s">
        <v>164</v>
      </c>
      <c r="B25" s="40"/>
      <c r="C25" s="40"/>
      <c r="D25" s="33"/>
      <c r="E25" s="33"/>
      <c r="F25" s="33"/>
      <c r="G25" s="33"/>
      <c r="H25" s="33"/>
      <c r="I25" s="33"/>
      <c r="J25" s="33"/>
      <c r="P25" s="117"/>
      <c r="R25" s="117"/>
      <c r="T25" s="117"/>
      <c r="V25" s="117"/>
      <c r="X25" s="117"/>
    </row>
    <row r="26" spans="1:24" ht="15" customHeight="1" x14ac:dyDescent="0.2">
      <c r="P26" s="117"/>
      <c r="R26" s="117"/>
      <c r="T26" s="117"/>
      <c r="V26" s="117"/>
      <c r="X26" s="117"/>
    </row>
  </sheetData>
  <phoneticPr fontId="0" type="noConversion"/>
  <pageMargins left="0.39370078740157477" right="0.39370078740157477" top="0.59055118110236215" bottom="0.59055118110236215" header="0" footer="0"/>
  <pageSetup paperSize="9" scale="6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>
    <pageSetUpPr fitToPage="1"/>
  </sheetPr>
  <dimension ref="B1:AA30"/>
  <sheetViews>
    <sheetView workbookViewId="0"/>
  </sheetViews>
  <sheetFormatPr baseColWidth="10" defaultRowHeight="15" customHeight="1" x14ac:dyDescent="0.2"/>
  <cols>
    <col min="1" max="1" width="5.7109375" customWidth="1"/>
    <col min="2" max="2" width="75.7109375" customWidth="1"/>
    <col min="3" max="3" width="11.42578125" customWidth="1"/>
    <col min="4" max="27" width="11.42578125" style="19" customWidth="1"/>
  </cols>
  <sheetData>
    <row r="1" spans="2:27" ht="15" customHeight="1" x14ac:dyDescent="0.2">
      <c r="B1" s="12"/>
      <c r="C1" s="12"/>
      <c r="D1" s="12"/>
      <c r="E1" s="12"/>
      <c r="F1" s="12"/>
      <c r="G1" s="12"/>
      <c r="AA1"/>
    </row>
    <row r="2" spans="2:27" ht="15" customHeight="1" x14ac:dyDescent="0.2">
      <c r="C2" s="12"/>
      <c r="D2" s="12"/>
      <c r="E2" s="12"/>
      <c r="F2" s="12"/>
      <c r="G2" s="12"/>
      <c r="H2" s="12"/>
    </row>
    <row r="3" spans="2:27" ht="15" customHeight="1" x14ac:dyDescent="0.2">
      <c r="C3" s="12"/>
      <c r="D3" s="12"/>
      <c r="E3" s="12"/>
      <c r="F3" s="12"/>
      <c r="G3" s="12"/>
      <c r="H3" s="12"/>
    </row>
    <row r="4" spans="2:27" ht="15" customHeight="1" x14ac:dyDescent="0.2">
      <c r="C4" s="12"/>
      <c r="D4" s="64"/>
      <c r="E4" s="12"/>
      <c r="F4" s="12"/>
      <c r="G4" s="12"/>
      <c r="H4" s="12"/>
    </row>
    <row r="5" spans="2:27" ht="15" customHeight="1" x14ac:dyDescent="0.2">
      <c r="C5" s="12"/>
      <c r="D5" s="64"/>
      <c r="E5" s="12"/>
      <c r="F5" s="64"/>
      <c r="G5" s="64"/>
      <c r="H5" s="12"/>
    </row>
    <row r="6" spans="2:27" ht="15" customHeight="1" x14ac:dyDescent="0.2">
      <c r="C6" s="12"/>
      <c r="D6" s="64"/>
      <c r="E6" s="12"/>
      <c r="F6" s="64"/>
      <c r="G6" s="64"/>
      <c r="H6" s="12"/>
    </row>
    <row r="7" spans="2:27" ht="15" customHeight="1" x14ac:dyDescent="0.2">
      <c r="C7" s="12"/>
      <c r="D7" s="64"/>
      <c r="E7" s="12"/>
      <c r="F7" s="64"/>
      <c r="G7" s="64"/>
      <c r="H7" s="12"/>
    </row>
    <row r="8" spans="2:27" ht="15" customHeight="1" x14ac:dyDescent="0.2">
      <c r="C8" s="12"/>
      <c r="D8" s="64"/>
      <c r="E8" s="12"/>
      <c r="F8" s="12"/>
      <c r="G8" s="12"/>
      <c r="H8" s="12"/>
    </row>
    <row r="9" spans="2:27" ht="15" customHeight="1" x14ac:dyDescent="0.2">
      <c r="C9" s="12"/>
      <c r="D9" s="64"/>
      <c r="E9" s="12"/>
      <c r="F9" s="12"/>
      <c r="G9" s="12"/>
      <c r="H9" s="12"/>
    </row>
    <row r="10" spans="2:27" ht="15" customHeight="1" x14ac:dyDescent="0.2">
      <c r="C10" s="12"/>
      <c r="D10" s="64"/>
      <c r="E10" s="12"/>
      <c r="F10" s="12"/>
      <c r="G10" s="12"/>
      <c r="H10" s="12"/>
    </row>
    <row r="11" spans="2:27" ht="15" customHeight="1" x14ac:dyDescent="0.2">
      <c r="C11" s="12"/>
      <c r="D11" s="64"/>
      <c r="E11" s="12"/>
      <c r="F11" s="12"/>
      <c r="G11" s="12"/>
      <c r="H11" s="12"/>
    </row>
    <row r="12" spans="2:27" ht="15" customHeight="1" x14ac:dyDescent="0.2">
      <c r="C12" s="12"/>
      <c r="D12" s="64"/>
      <c r="E12" s="12"/>
      <c r="F12" s="12"/>
      <c r="G12" s="12"/>
      <c r="H12" s="12"/>
    </row>
    <row r="13" spans="2:27" ht="15" customHeight="1" x14ac:dyDescent="0.2">
      <c r="C13" s="12"/>
      <c r="D13" s="64"/>
      <c r="E13" s="12"/>
      <c r="F13" s="12"/>
      <c r="G13" s="12"/>
      <c r="H13" s="12"/>
    </row>
    <row r="14" spans="2:27" ht="15" customHeight="1" x14ac:dyDescent="0.2">
      <c r="C14" s="12"/>
      <c r="D14" s="64"/>
      <c r="E14" s="12"/>
      <c r="F14" s="12"/>
      <c r="G14" s="12"/>
      <c r="H14" s="12"/>
    </row>
    <row r="15" spans="2:27" ht="15" customHeight="1" x14ac:dyDescent="0.2">
      <c r="C15" s="12"/>
      <c r="D15" s="64"/>
      <c r="E15" s="12"/>
      <c r="F15" s="12"/>
      <c r="G15" s="12"/>
      <c r="H15" s="12"/>
    </row>
    <row r="16" spans="2:27" ht="15" customHeight="1" x14ac:dyDescent="0.2">
      <c r="C16" s="12"/>
      <c r="D16" s="64"/>
      <c r="E16" s="12"/>
      <c r="F16" s="12"/>
      <c r="G16" s="12"/>
      <c r="H16" s="12"/>
    </row>
    <row r="17" spans="3:8" ht="15" customHeight="1" x14ac:dyDescent="0.2">
      <c r="C17" s="12"/>
      <c r="D17" s="64"/>
      <c r="E17" s="12"/>
      <c r="F17" s="12"/>
      <c r="G17" s="12"/>
      <c r="H17" s="12"/>
    </row>
    <row r="18" spans="3:8" ht="15" customHeight="1" x14ac:dyDescent="0.2">
      <c r="C18" s="12"/>
      <c r="D18" s="64"/>
      <c r="E18" s="12"/>
      <c r="F18" s="12"/>
      <c r="G18" s="12"/>
      <c r="H18" s="12"/>
    </row>
    <row r="19" spans="3:8" ht="15" customHeight="1" x14ac:dyDescent="0.2">
      <c r="C19" s="12"/>
      <c r="D19" s="64"/>
      <c r="E19" s="12"/>
      <c r="F19" s="12"/>
      <c r="G19" s="12"/>
      <c r="H19" s="12"/>
    </row>
    <row r="20" spans="3:8" ht="15" customHeight="1" x14ac:dyDescent="0.2">
      <c r="C20" s="12"/>
      <c r="D20" s="64"/>
      <c r="E20" s="12"/>
      <c r="F20" s="12"/>
      <c r="G20" s="12"/>
      <c r="H20" s="12"/>
    </row>
    <row r="21" spans="3:8" ht="15" customHeight="1" x14ac:dyDescent="0.2">
      <c r="C21" s="12"/>
      <c r="D21" s="64"/>
      <c r="E21" s="12"/>
      <c r="F21" s="12"/>
      <c r="G21" s="12"/>
      <c r="H21" s="12"/>
    </row>
    <row r="22" spans="3:8" ht="15" customHeight="1" x14ac:dyDescent="0.2">
      <c r="C22" s="12"/>
      <c r="D22" s="64"/>
      <c r="E22" s="12"/>
      <c r="F22" s="12"/>
      <c r="G22" s="12"/>
      <c r="H22" s="12"/>
    </row>
    <row r="23" spans="3:8" ht="15" customHeight="1" x14ac:dyDescent="0.2">
      <c r="C23" s="12"/>
      <c r="D23" s="64"/>
      <c r="E23" s="12"/>
      <c r="F23" s="12"/>
      <c r="G23" s="12"/>
      <c r="H23" s="12"/>
    </row>
    <row r="24" spans="3:8" ht="15" customHeight="1" x14ac:dyDescent="0.2">
      <c r="C24" s="12"/>
      <c r="D24" s="64"/>
      <c r="E24" s="12"/>
      <c r="F24" s="12"/>
      <c r="G24" s="12"/>
      <c r="H24" s="12"/>
    </row>
    <row r="25" spans="3:8" ht="15" customHeight="1" x14ac:dyDescent="0.2">
      <c r="C25" s="12"/>
      <c r="D25" s="64"/>
      <c r="E25" s="12"/>
      <c r="F25" s="12"/>
      <c r="G25" s="12"/>
      <c r="H25" s="12"/>
    </row>
    <row r="26" spans="3:8" ht="15" customHeight="1" x14ac:dyDescent="0.2">
      <c r="C26" s="12"/>
      <c r="D26" s="64"/>
      <c r="E26" s="12"/>
      <c r="F26" s="12"/>
      <c r="G26" s="12"/>
      <c r="H26" s="12"/>
    </row>
    <row r="27" spans="3:8" ht="15" customHeight="1" x14ac:dyDescent="0.2">
      <c r="C27" s="12"/>
      <c r="D27" s="64"/>
      <c r="E27" s="12"/>
      <c r="F27" s="12"/>
      <c r="G27" s="12"/>
      <c r="H27" s="12"/>
    </row>
    <row r="28" spans="3:8" ht="15" customHeight="1" x14ac:dyDescent="0.2">
      <c r="C28" s="12"/>
      <c r="D28" s="64"/>
      <c r="E28" s="12"/>
      <c r="F28" s="12"/>
      <c r="G28" s="12"/>
      <c r="H28" s="12"/>
    </row>
    <row r="29" spans="3:8" ht="15" customHeight="1" x14ac:dyDescent="0.2">
      <c r="C29" s="12"/>
      <c r="D29" s="12"/>
      <c r="E29" s="12"/>
      <c r="F29" s="12"/>
      <c r="G29" s="12"/>
      <c r="H29" s="12"/>
    </row>
    <row r="30" spans="3:8" ht="15" customHeight="1" x14ac:dyDescent="0.2">
      <c r="C30" s="12"/>
      <c r="D30" s="12"/>
      <c r="E30" s="12"/>
      <c r="F30" s="12"/>
      <c r="G30" s="12"/>
      <c r="H30" s="12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I36"/>
  <sheetViews>
    <sheetView zoomScaleNormal="100" workbookViewId="0"/>
  </sheetViews>
  <sheetFormatPr baseColWidth="10" defaultRowHeight="15" customHeight="1" x14ac:dyDescent="0.2"/>
  <cols>
    <col min="1" max="1" width="8.5703125" customWidth="1"/>
    <col min="2" max="2" width="68.5703125" customWidth="1"/>
    <col min="3" max="4" width="12.85546875" style="2" customWidth="1"/>
  </cols>
  <sheetData>
    <row r="1" spans="1:9" ht="15.75" customHeight="1" x14ac:dyDescent="0.25">
      <c r="A1" s="122" t="s">
        <v>166</v>
      </c>
      <c r="B1" s="20"/>
      <c r="C1" s="22"/>
      <c r="D1" s="22"/>
    </row>
    <row r="2" spans="1:9" ht="15" customHeight="1" x14ac:dyDescent="0.2">
      <c r="A2" s="20"/>
      <c r="B2" s="20"/>
      <c r="C2" s="22"/>
      <c r="D2" s="22"/>
    </row>
    <row r="3" spans="1:9" ht="15" customHeight="1" x14ac:dyDescent="0.2">
      <c r="A3" s="25" t="s">
        <v>18</v>
      </c>
      <c r="B3" s="25" t="s">
        <v>19</v>
      </c>
      <c r="C3" s="26" t="s">
        <v>4</v>
      </c>
      <c r="D3" s="26" t="s">
        <v>12</v>
      </c>
    </row>
    <row r="4" spans="1:9" ht="15" customHeight="1" x14ac:dyDescent="0.2">
      <c r="A4" s="97" t="s">
        <v>4</v>
      </c>
      <c r="B4" s="101"/>
      <c r="C4" s="80">
        <f>C5+C11+C16+C26</f>
        <v>4736</v>
      </c>
      <c r="D4" s="112">
        <v>100</v>
      </c>
    </row>
    <row r="5" spans="1:9" s="5" customFormat="1" ht="15" customHeight="1" x14ac:dyDescent="0.2">
      <c r="A5" s="39">
        <v>1</v>
      </c>
      <c r="B5" s="27" t="s">
        <v>13</v>
      </c>
      <c r="C5" s="42">
        <v>691</v>
      </c>
      <c r="D5" s="45">
        <f>C5/$C$4*100</f>
        <v>14.590371621621623</v>
      </c>
      <c r="F5"/>
    </row>
    <row r="6" spans="1:9" ht="15" customHeight="1" x14ac:dyDescent="0.2">
      <c r="A6" s="57">
        <v>11</v>
      </c>
      <c r="B6" s="31" t="s">
        <v>55</v>
      </c>
      <c r="C6" s="50">
        <v>0</v>
      </c>
      <c r="D6" s="44">
        <f t="shared" ref="D6:D34" si="0">C6/$C$4*100</f>
        <v>0</v>
      </c>
    </row>
    <row r="7" spans="1:9" ht="15" customHeight="1" x14ac:dyDescent="0.2">
      <c r="A7" s="58">
        <v>12</v>
      </c>
      <c r="B7" s="39" t="s">
        <v>56</v>
      </c>
      <c r="C7" s="42">
        <v>1</v>
      </c>
      <c r="D7" s="45">
        <f t="shared" si="0"/>
        <v>2.1114864864864864E-2</v>
      </c>
      <c r="F7" s="5"/>
      <c r="I7" s="117"/>
    </row>
    <row r="8" spans="1:9" ht="15" customHeight="1" x14ac:dyDescent="0.2">
      <c r="A8" s="102">
        <v>14</v>
      </c>
      <c r="B8" s="31" t="s">
        <v>151</v>
      </c>
      <c r="C8" s="104">
        <v>2</v>
      </c>
      <c r="D8" s="105">
        <f t="shared" si="0"/>
        <v>4.2229729729729729E-2</v>
      </c>
      <c r="F8" s="5"/>
      <c r="I8" s="117"/>
    </row>
    <row r="9" spans="1:9" ht="15" customHeight="1" x14ac:dyDescent="0.2">
      <c r="A9" s="58">
        <v>15</v>
      </c>
      <c r="B9" s="39" t="s">
        <v>57</v>
      </c>
      <c r="C9" s="42">
        <v>667</v>
      </c>
      <c r="D9" s="45">
        <f t="shared" si="0"/>
        <v>14.083614864864865</v>
      </c>
      <c r="I9" s="117"/>
    </row>
    <row r="10" spans="1:9" ht="15" customHeight="1" x14ac:dyDescent="0.2">
      <c r="A10" s="102">
        <v>16</v>
      </c>
      <c r="B10" s="103" t="s">
        <v>70</v>
      </c>
      <c r="C10" s="104">
        <v>21</v>
      </c>
      <c r="D10" s="105">
        <f t="shared" si="0"/>
        <v>0.44341216216216217</v>
      </c>
      <c r="G10" s="5"/>
      <c r="H10" s="5"/>
      <c r="I10" s="118"/>
    </row>
    <row r="11" spans="1:9" ht="15" customHeight="1" x14ac:dyDescent="0.2">
      <c r="A11" s="39">
        <v>2</v>
      </c>
      <c r="B11" s="27" t="s">
        <v>111</v>
      </c>
      <c r="C11" s="42">
        <v>138</v>
      </c>
      <c r="D11" s="45">
        <f t="shared" si="0"/>
        <v>2.9138513513513513</v>
      </c>
      <c r="I11" s="117"/>
    </row>
    <row r="12" spans="1:9" ht="15" customHeight="1" x14ac:dyDescent="0.2">
      <c r="A12" s="102">
        <v>22</v>
      </c>
      <c r="B12" s="103" t="s">
        <v>58</v>
      </c>
      <c r="C12" s="104">
        <v>5</v>
      </c>
      <c r="D12" s="105">
        <f t="shared" si="0"/>
        <v>0.10557432432432433</v>
      </c>
      <c r="I12" s="117"/>
    </row>
    <row r="13" spans="1:9" ht="15" customHeight="1" x14ac:dyDescent="0.2">
      <c r="A13" s="58">
        <v>23</v>
      </c>
      <c r="B13" s="39" t="s">
        <v>5</v>
      </c>
      <c r="C13" s="42">
        <v>4</v>
      </c>
      <c r="D13" s="45">
        <f t="shared" si="0"/>
        <v>8.4459459459459457E-2</v>
      </c>
      <c r="I13" s="117"/>
    </row>
    <row r="14" spans="1:9" ht="15" customHeight="1" x14ac:dyDescent="0.2">
      <c r="A14" s="102">
        <v>24</v>
      </c>
      <c r="B14" s="103" t="s">
        <v>71</v>
      </c>
      <c r="C14" s="104">
        <v>61</v>
      </c>
      <c r="D14" s="105">
        <f t="shared" si="0"/>
        <v>1.2880067567567568</v>
      </c>
      <c r="I14" s="117"/>
    </row>
    <row r="15" spans="1:9" ht="15" customHeight="1" x14ac:dyDescent="0.2">
      <c r="A15" s="58">
        <v>25</v>
      </c>
      <c r="B15" s="39" t="s">
        <v>14</v>
      </c>
      <c r="C15" s="42">
        <v>68</v>
      </c>
      <c r="D15" s="45">
        <f t="shared" si="0"/>
        <v>1.435810810810811</v>
      </c>
      <c r="I15" s="117"/>
    </row>
    <row r="16" spans="1:9" ht="15" customHeight="1" x14ac:dyDescent="0.2">
      <c r="A16" s="103">
        <v>3</v>
      </c>
      <c r="B16" s="106" t="s">
        <v>103</v>
      </c>
      <c r="C16" s="104">
        <v>1139</v>
      </c>
      <c r="D16" s="105">
        <f t="shared" si="0"/>
        <v>24.049831081081081</v>
      </c>
    </row>
    <row r="17" spans="1:9" ht="15" customHeight="1" x14ac:dyDescent="0.2">
      <c r="A17" s="58">
        <v>31</v>
      </c>
      <c r="B17" s="39" t="s">
        <v>63</v>
      </c>
      <c r="C17" s="42">
        <v>302</v>
      </c>
      <c r="D17" s="45">
        <f t="shared" si="0"/>
        <v>6.3766891891891886</v>
      </c>
      <c r="I17" s="117"/>
    </row>
    <row r="18" spans="1:9" ht="15" customHeight="1" x14ac:dyDescent="0.2">
      <c r="A18" s="102">
        <v>32</v>
      </c>
      <c r="B18" s="103" t="s">
        <v>64</v>
      </c>
      <c r="C18" s="104">
        <v>57</v>
      </c>
      <c r="D18" s="105">
        <f t="shared" si="0"/>
        <v>1.2035472972972974</v>
      </c>
      <c r="I18" s="117"/>
    </row>
    <row r="19" spans="1:9" ht="15" customHeight="1" x14ac:dyDescent="0.2">
      <c r="A19" s="58">
        <v>33</v>
      </c>
      <c r="B19" s="39" t="s">
        <v>65</v>
      </c>
      <c r="C19" s="42">
        <v>98</v>
      </c>
      <c r="D19" s="45">
        <f t="shared" si="0"/>
        <v>2.0692567567567566</v>
      </c>
      <c r="I19" s="117"/>
    </row>
    <row r="20" spans="1:9" ht="15" customHeight="1" x14ac:dyDescent="0.2">
      <c r="A20" s="102">
        <v>34</v>
      </c>
      <c r="B20" s="103" t="s">
        <v>66</v>
      </c>
      <c r="C20" s="104">
        <v>32</v>
      </c>
      <c r="D20" s="105">
        <f t="shared" si="0"/>
        <v>0.67567567567567566</v>
      </c>
      <c r="I20" s="117"/>
    </row>
    <row r="21" spans="1:9" ht="15" customHeight="1" x14ac:dyDescent="0.2">
      <c r="A21" s="58">
        <v>35</v>
      </c>
      <c r="B21" s="39" t="s">
        <v>67</v>
      </c>
      <c r="C21" s="42">
        <v>313</v>
      </c>
      <c r="D21" s="45">
        <f t="shared" si="0"/>
        <v>6.6089527027027026</v>
      </c>
      <c r="I21" s="117"/>
    </row>
    <row r="22" spans="1:9" ht="15" customHeight="1" x14ac:dyDescent="0.2">
      <c r="A22" s="102">
        <v>36</v>
      </c>
      <c r="B22" s="103" t="s">
        <v>61</v>
      </c>
      <c r="C22" s="104">
        <v>23</v>
      </c>
      <c r="D22" s="105">
        <f t="shared" si="0"/>
        <v>0.48564189189189189</v>
      </c>
      <c r="I22" s="117"/>
    </row>
    <row r="23" spans="1:9" ht="15" customHeight="1" x14ac:dyDescent="0.2">
      <c r="A23" s="58">
        <v>37</v>
      </c>
      <c r="B23" s="39" t="s">
        <v>68</v>
      </c>
      <c r="C23" s="42">
        <v>129</v>
      </c>
      <c r="D23" s="45">
        <f t="shared" si="0"/>
        <v>2.7238175675675675</v>
      </c>
      <c r="I23" s="117"/>
    </row>
    <row r="24" spans="1:9" ht="15" customHeight="1" x14ac:dyDescent="0.2">
      <c r="A24" s="102">
        <v>38</v>
      </c>
      <c r="B24" s="103" t="s">
        <v>62</v>
      </c>
      <c r="C24" s="104">
        <v>24</v>
      </c>
      <c r="D24" s="105">
        <f t="shared" si="0"/>
        <v>0.5067567567567568</v>
      </c>
      <c r="I24" s="117"/>
    </row>
    <row r="25" spans="1:9" ht="15" customHeight="1" x14ac:dyDescent="0.2">
      <c r="A25" s="58">
        <v>39</v>
      </c>
      <c r="B25" s="39" t="s">
        <v>69</v>
      </c>
      <c r="C25" s="42">
        <v>161</v>
      </c>
      <c r="D25" s="45">
        <f t="shared" si="0"/>
        <v>3.3994932432432434</v>
      </c>
      <c r="I25" s="117"/>
    </row>
    <row r="26" spans="1:9" ht="15" customHeight="1" x14ac:dyDescent="0.2">
      <c r="A26" s="103">
        <v>4</v>
      </c>
      <c r="B26" s="106" t="s">
        <v>104</v>
      </c>
      <c r="C26" s="104">
        <v>2768</v>
      </c>
      <c r="D26" s="105">
        <f t="shared" si="0"/>
        <v>58.445945945945944</v>
      </c>
    </row>
    <row r="27" spans="1:9" ht="15" customHeight="1" x14ac:dyDescent="0.2">
      <c r="A27" s="58">
        <v>41</v>
      </c>
      <c r="B27" s="39" t="s">
        <v>72</v>
      </c>
      <c r="C27" s="42">
        <v>236</v>
      </c>
      <c r="D27" s="45">
        <f t="shared" si="0"/>
        <v>4.9831081081081079</v>
      </c>
      <c r="I27" s="117"/>
    </row>
    <row r="28" spans="1:9" ht="15" customHeight="1" x14ac:dyDescent="0.2">
      <c r="A28" s="102">
        <v>42</v>
      </c>
      <c r="B28" s="103" t="s">
        <v>60</v>
      </c>
      <c r="C28" s="104">
        <v>70</v>
      </c>
      <c r="D28" s="105">
        <f t="shared" si="0"/>
        <v>1.4780405405405406</v>
      </c>
      <c r="I28" s="117"/>
    </row>
    <row r="29" spans="1:9" ht="15" customHeight="1" x14ac:dyDescent="0.2">
      <c r="A29" s="58">
        <v>43</v>
      </c>
      <c r="B29" s="39" t="s">
        <v>15</v>
      </c>
      <c r="C29" s="42">
        <v>51</v>
      </c>
      <c r="D29" s="45">
        <f t="shared" si="0"/>
        <v>1.0768581081081081</v>
      </c>
      <c r="I29" s="117"/>
    </row>
    <row r="30" spans="1:9" ht="15" customHeight="1" x14ac:dyDescent="0.2">
      <c r="A30" s="102">
        <v>44</v>
      </c>
      <c r="B30" s="103" t="s">
        <v>44</v>
      </c>
      <c r="C30" s="104">
        <v>34</v>
      </c>
      <c r="D30" s="105">
        <f t="shared" si="0"/>
        <v>0.71790540540540548</v>
      </c>
      <c r="I30" s="117"/>
    </row>
    <row r="31" spans="1:9" ht="15" customHeight="1" x14ac:dyDescent="0.2">
      <c r="A31" s="58">
        <v>45</v>
      </c>
      <c r="B31" s="39" t="s">
        <v>73</v>
      </c>
      <c r="C31" s="42">
        <v>470</v>
      </c>
      <c r="D31" s="45">
        <f t="shared" si="0"/>
        <v>9.9239864864864877</v>
      </c>
      <c r="I31" s="117"/>
    </row>
    <row r="32" spans="1:9" ht="15" customHeight="1" x14ac:dyDescent="0.2">
      <c r="A32" s="102">
        <v>46</v>
      </c>
      <c r="B32" s="103" t="s">
        <v>74</v>
      </c>
      <c r="C32" s="104">
        <v>228</v>
      </c>
      <c r="D32" s="105">
        <f t="shared" si="0"/>
        <v>4.8141891891891895</v>
      </c>
      <c r="I32" s="117"/>
    </row>
    <row r="33" spans="1:9" ht="15" customHeight="1" x14ac:dyDescent="0.2">
      <c r="A33" s="58">
        <v>47</v>
      </c>
      <c r="B33" s="39" t="s">
        <v>75</v>
      </c>
      <c r="C33" s="42">
        <v>1323</v>
      </c>
      <c r="D33" s="45">
        <f t="shared" si="0"/>
        <v>27.934966216216218</v>
      </c>
      <c r="I33" s="117"/>
    </row>
    <row r="34" spans="1:9" ht="15" customHeight="1" x14ac:dyDescent="0.2">
      <c r="A34" s="102">
        <v>48</v>
      </c>
      <c r="B34" s="103" t="s">
        <v>76</v>
      </c>
      <c r="C34" s="104">
        <v>36</v>
      </c>
      <c r="D34" s="105">
        <f t="shared" si="0"/>
        <v>0.7601351351351352</v>
      </c>
      <c r="I34" s="117"/>
    </row>
    <row r="35" spans="1:9" ht="15" customHeight="1" x14ac:dyDescent="0.2">
      <c r="A35" s="58">
        <v>49</v>
      </c>
      <c r="B35" s="39" t="s">
        <v>104</v>
      </c>
      <c r="C35" s="42">
        <v>320</v>
      </c>
      <c r="D35" s="45">
        <f>C35/$C$4*100</f>
        <v>6.756756756756757</v>
      </c>
      <c r="I35" s="117"/>
    </row>
    <row r="36" spans="1:9" ht="15" customHeight="1" x14ac:dyDescent="0.2">
      <c r="A36" s="33" t="s">
        <v>113</v>
      </c>
      <c r="B36" s="33"/>
      <c r="C36" s="34"/>
      <c r="D36" s="44"/>
    </row>
  </sheetData>
  <phoneticPr fontId="0" type="noConversion"/>
  <pageMargins left="0.39370078740157477" right="0.39370078740157477" top="0.59055118110236215" bottom="0.59055118110236215" header="0" footer="0"/>
  <pageSetup paperSize="9" scale="9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Y27"/>
  <sheetViews>
    <sheetView workbookViewId="0"/>
  </sheetViews>
  <sheetFormatPr baseColWidth="10" defaultRowHeight="15" customHeight="1" x14ac:dyDescent="0.2"/>
  <cols>
    <col min="1" max="1" width="18.5703125" customWidth="1"/>
    <col min="2" max="11" width="14.28515625" customWidth="1"/>
    <col min="12" max="13" width="11.42578125" customWidth="1"/>
  </cols>
  <sheetData>
    <row r="1" spans="1:25" ht="15.75" customHeight="1" x14ac:dyDescent="0.25">
      <c r="A1" s="21" t="s">
        <v>167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25" ht="1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25" s="4" customFormat="1" ht="52.5" customHeight="1" x14ac:dyDescent="0.2">
      <c r="A3" s="37"/>
      <c r="B3" s="37" t="s">
        <v>4</v>
      </c>
      <c r="C3" s="116" t="s">
        <v>12</v>
      </c>
      <c r="D3" s="37" t="s">
        <v>150</v>
      </c>
      <c r="E3" s="37" t="s">
        <v>12</v>
      </c>
      <c r="F3" s="37" t="s">
        <v>47</v>
      </c>
      <c r="G3" s="37" t="s">
        <v>12</v>
      </c>
      <c r="H3" s="37" t="s">
        <v>48</v>
      </c>
      <c r="I3" s="37" t="s">
        <v>12</v>
      </c>
      <c r="J3" s="37" t="s">
        <v>125</v>
      </c>
      <c r="K3" s="37" t="s">
        <v>12</v>
      </c>
    </row>
    <row r="4" spans="1:25" s="11" customFormat="1" ht="15" customHeight="1" x14ac:dyDescent="0.2">
      <c r="A4" s="98" t="s">
        <v>11</v>
      </c>
      <c r="B4" s="80">
        <v>96504</v>
      </c>
      <c r="C4" s="112">
        <f t="shared" ref="C4:C24" si="0">100*B4/B$4</f>
        <v>100</v>
      </c>
      <c r="D4" s="111">
        <v>35485</v>
      </c>
      <c r="E4" s="112">
        <f t="shared" ref="E4:E24" si="1">100*D4/D$4</f>
        <v>100</v>
      </c>
      <c r="F4" s="111">
        <v>6232</v>
      </c>
      <c r="G4" s="112">
        <f t="shared" ref="G4:G24" si="2">100*F4/F$4</f>
        <v>100</v>
      </c>
      <c r="H4" s="111">
        <v>37430</v>
      </c>
      <c r="I4" s="112">
        <f t="shared" ref="I4:I24" si="3">100*H4/H$4</f>
        <v>100</v>
      </c>
      <c r="J4" s="111">
        <v>17357</v>
      </c>
      <c r="K4" s="112">
        <f t="shared" ref="K4:K24" si="4">100*J4/J$4</f>
        <v>100</v>
      </c>
    </row>
    <row r="5" spans="1:25" ht="15" customHeight="1" x14ac:dyDescent="0.2">
      <c r="A5" s="39" t="s">
        <v>28</v>
      </c>
      <c r="B5" s="42">
        <v>11708</v>
      </c>
      <c r="C5" s="47">
        <f t="shared" si="0"/>
        <v>12.132139600431071</v>
      </c>
      <c r="D5" s="42">
        <v>4152</v>
      </c>
      <c r="E5" s="47">
        <f t="shared" si="1"/>
        <v>11.700718613498662</v>
      </c>
      <c r="F5" s="42">
        <v>157</v>
      </c>
      <c r="G5" s="47">
        <f t="shared" si="2"/>
        <v>2.519255455712452</v>
      </c>
      <c r="H5" s="42">
        <v>5648</v>
      </c>
      <c r="I5" s="47">
        <f t="shared" si="3"/>
        <v>15.089500400748063</v>
      </c>
      <c r="J5" s="42">
        <v>1751</v>
      </c>
      <c r="K5" s="47">
        <f t="shared" si="4"/>
        <v>10.088148873653282</v>
      </c>
    </row>
    <row r="6" spans="1:25" ht="15" customHeight="1" x14ac:dyDescent="0.2">
      <c r="A6" s="31" t="s">
        <v>115</v>
      </c>
      <c r="B6" s="32">
        <v>11816</v>
      </c>
      <c r="C6" s="48">
        <f t="shared" si="0"/>
        <v>12.244052060018237</v>
      </c>
      <c r="D6" s="32">
        <v>4044</v>
      </c>
      <c r="E6" s="48">
        <f t="shared" si="1"/>
        <v>11.396364661124419</v>
      </c>
      <c r="F6" s="32">
        <v>203</v>
      </c>
      <c r="G6" s="48">
        <f t="shared" si="2"/>
        <v>3.2573812580231065</v>
      </c>
      <c r="H6" s="32">
        <v>5615</v>
      </c>
      <c r="I6" s="48">
        <f t="shared" si="3"/>
        <v>15.001335826876836</v>
      </c>
      <c r="J6" s="32">
        <v>1954</v>
      </c>
      <c r="K6" s="48">
        <f t="shared" si="4"/>
        <v>11.257705824739299</v>
      </c>
    </row>
    <row r="7" spans="1:25" ht="15" customHeight="1" x14ac:dyDescent="0.2">
      <c r="A7" s="39" t="s">
        <v>29</v>
      </c>
      <c r="B7" s="42">
        <v>7838</v>
      </c>
      <c r="C7" s="47">
        <f t="shared" si="0"/>
        <v>8.1219431318909052</v>
      </c>
      <c r="D7" s="42">
        <v>2724</v>
      </c>
      <c r="E7" s="47">
        <f t="shared" si="1"/>
        <v>7.6764830209947865</v>
      </c>
      <c r="F7" s="42">
        <v>226</v>
      </c>
      <c r="G7" s="47">
        <f t="shared" si="2"/>
        <v>3.6264441591784338</v>
      </c>
      <c r="H7" s="42">
        <v>3223</v>
      </c>
      <c r="I7" s="47">
        <f t="shared" si="3"/>
        <v>8.6107400480897685</v>
      </c>
      <c r="J7" s="42">
        <v>1665</v>
      </c>
      <c r="K7" s="47">
        <f t="shared" si="4"/>
        <v>9.5926715446217656</v>
      </c>
    </row>
    <row r="8" spans="1:25" ht="15" customHeight="1" x14ac:dyDescent="0.2">
      <c r="A8" s="31" t="s">
        <v>30</v>
      </c>
      <c r="B8" s="32">
        <v>4415</v>
      </c>
      <c r="C8" s="48">
        <f t="shared" si="0"/>
        <v>4.5749398988642955</v>
      </c>
      <c r="D8" s="32">
        <v>1728</v>
      </c>
      <c r="E8" s="48">
        <f t="shared" si="1"/>
        <v>4.8696632379878819</v>
      </c>
      <c r="F8" s="32">
        <v>232</v>
      </c>
      <c r="G8" s="48">
        <f t="shared" si="2"/>
        <v>3.7227214377406934</v>
      </c>
      <c r="H8" s="32">
        <v>1608</v>
      </c>
      <c r="I8" s="48">
        <f t="shared" si="3"/>
        <v>4.2960192359070266</v>
      </c>
      <c r="J8" s="32">
        <v>847</v>
      </c>
      <c r="K8" s="48">
        <f t="shared" si="4"/>
        <v>4.8798755545313126</v>
      </c>
      <c r="Q8" s="117"/>
      <c r="S8" s="117"/>
      <c r="U8" s="117"/>
      <c r="W8" s="117"/>
      <c r="Y8" s="117"/>
    </row>
    <row r="9" spans="1:25" ht="15" customHeight="1" x14ac:dyDescent="0.2">
      <c r="A9" s="39" t="s">
        <v>116</v>
      </c>
      <c r="B9" s="42">
        <v>3547</v>
      </c>
      <c r="C9" s="47">
        <f t="shared" si="0"/>
        <v>3.6754953162563209</v>
      </c>
      <c r="D9" s="42">
        <v>1384</v>
      </c>
      <c r="E9" s="47">
        <f t="shared" si="1"/>
        <v>3.9002395378328871</v>
      </c>
      <c r="F9" s="42">
        <v>258</v>
      </c>
      <c r="G9" s="47">
        <f t="shared" si="2"/>
        <v>4.1399229781771503</v>
      </c>
      <c r="H9" s="42">
        <v>1172</v>
      </c>
      <c r="I9" s="47">
        <f t="shared" si="3"/>
        <v>3.1311781993053702</v>
      </c>
      <c r="J9" s="42">
        <v>733</v>
      </c>
      <c r="K9" s="47">
        <f t="shared" si="4"/>
        <v>4.2230800253500025</v>
      </c>
      <c r="Q9" s="117"/>
      <c r="S9" s="117"/>
      <c r="U9" s="117"/>
      <c r="W9" s="117"/>
      <c r="Y9" s="117"/>
    </row>
    <row r="10" spans="1:25" ht="15" customHeight="1" x14ac:dyDescent="0.2">
      <c r="A10" s="31" t="s">
        <v>117</v>
      </c>
      <c r="B10" s="32">
        <v>4725</v>
      </c>
      <c r="C10" s="48">
        <f t="shared" si="0"/>
        <v>4.8961701069385724</v>
      </c>
      <c r="D10" s="32">
        <v>1396</v>
      </c>
      <c r="E10" s="48">
        <f t="shared" si="1"/>
        <v>3.9340566436522475</v>
      </c>
      <c r="F10" s="32">
        <v>113</v>
      </c>
      <c r="G10" s="48">
        <f t="shared" si="2"/>
        <v>1.8132220795892169</v>
      </c>
      <c r="H10" s="32">
        <v>2366</v>
      </c>
      <c r="I10" s="48">
        <f t="shared" si="3"/>
        <v>6.3211327811915572</v>
      </c>
      <c r="J10" s="32">
        <v>850</v>
      </c>
      <c r="K10" s="48">
        <f t="shared" si="4"/>
        <v>4.8971596474045054</v>
      </c>
      <c r="Q10" s="117"/>
      <c r="S10" s="117"/>
      <c r="U10" s="117"/>
      <c r="W10" s="117"/>
      <c r="Y10" s="117"/>
    </row>
    <row r="11" spans="1:25" ht="15" customHeight="1" x14ac:dyDescent="0.2">
      <c r="A11" s="39" t="s">
        <v>114</v>
      </c>
      <c r="B11" s="42">
        <v>3014</v>
      </c>
      <c r="C11" s="47">
        <f t="shared" si="0"/>
        <v>3.1231866036640969</v>
      </c>
      <c r="D11" s="42">
        <v>1210</v>
      </c>
      <c r="E11" s="47">
        <f t="shared" si="1"/>
        <v>3.4098915034521631</v>
      </c>
      <c r="F11" s="42">
        <v>290</v>
      </c>
      <c r="G11" s="47">
        <f t="shared" si="2"/>
        <v>4.6534017971758663</v>
      </c>
      <c r="H11" s="42">
        <v>905</v>
      </c>
      <c r="I11" s="47">
        <f t="shared" si="3"/>
        <v>2.4178466470745392</v>
      </c>
      <c r="J11" s="42">
        <v>609</v>
      </c>
      <c r="K11" s="47">
        <f t="shared" si="4"/>
        <v>3.5086708532580517</v>
      </c>
      <c r="Q11" s="117"/>
      <c r="S11" s="117"/>
      <c r="U11" s="117"/>
      <c r="W11" s="117"/>
      <c r="Y11" s="117"/>
    </row>
    <row r="12" spans="1:25" ht="15" customHeight="1" x14ac:dyDescent="0.2">
      <c r="A12" s="31" t="s">
        <v>31</v>
      </c>
      <c r="B12" s="32">
        <v>4974</v>
      </c>
      <c r="C12" s="48">
        <f t="shared" si="0"/>
        <v>5.1541904998756527</v>
      </c>
      <c r="D12" s="32">
        <v>2057</v>
      </c>
      <c r="E12" s="48">
        <f t="shared" si="1"/>
        <v>5.7968155558686769</v>
      </c>
      <c r="F12" s="32">
        <v>375</v>
      </c>
      <c r="G12" s="48">
        <f t="shared" si="2"/>
        <v>6.017329910141207</v>
      </c>
      <c r="H12" s="32">
        <v>1571</v>
      </c>
      <c r="I12" s="48">
        <f t="shared" si="3"/>
        <v>4.1971680470211057</v>
      </c>
      <c r="J12" s="32">
        <v>971</v>
      </c>
      <c r="K12" s="48">
        <f t="shared" si="4"/>
        <v>5.5942847266232647</v>
      </c>
      <c r="Q12" s="117"/>
      <c r="S12" s="117"/>
      <c r="U12" s="117"/>
      <c r="W12" s="117"/>
      <c r="Y12" s="117"/>
    </row>
    <row r="13" spans="1:25" ht="15" customHeight="1" x14ac:dyDescent="0.2">
      <c r="A13" s="39" t="s">
        <v>32</v>
      </c>
      <c r="B13" s="42">
        <v>3521</v>
      </c>
      <c r="C13" s="47">
        <f t="shared" si="0"/>
        <v>3.6485534278371881</v>
      </c>
      <c r="D13" s="42">
        <v>1461</v>
      </c>
      <c r="E13" s="47">
        <f t="shared" si="1"/>
        <v>4.1172326335071157</v>
      </c>
      <c r="F13" s="42">
        <v>343</v>
      </c>
      <c r="G13" s="47">
        <f t="shared" si="2"/>
        <v>5.50385109114249</v>
      </c>
      <c r="H13" s="42">
        <v>999</v>
      </c>
      <c r="I13" s="47">
        <f t="shared" si="3"/>
        <v>2.6689820999198504</v>
      </c>
      <c r="J13" s="42">
        <v>718</v>
      </c>
      <c r="K13" s="47">
        <f t="shared" si="4"/>
        <v>4.1366595609840413</v>
      </c>
      <c r="Q13" s="117"/>
      <c r="S13" s="117"/>
      <c r="U13" s="117"/>
      <c r="W13" s="117"/>
      <c r="Y13" s="117"/>
    </row>
    <row r="14" spans="1:25" ht="15" customHeight="1" x14ac:dyDescent="0.2">
      <c r="A14" s="31" t="s">
        <v>33</v>
      </c>
      <c r="B14" s="32">
        <v>6116</v>
      </c>
      <c r="C14" s="48">
        <f t="shared" si="0"/>
        <v>6.3375611373621821</v>
      </c>
      <c r="D14" s="32">
        <v>2627</v>
      </c>
      <c r="E14" s="48">
        <f t="shared" si="1"/>
        <v>7.4031280822882906</v>
      </c>
      <c r="F14" s="32">
        <v>495</v>
      </c>
      <c r="G14" s="48">
        <f t="shared" si="2"/>
        <v>7.9428754813863929</v>
      </c>
      <c r="H14" s="32">
        <v>1970</v>
      </c>
      <c r="I14" s="48">
        <f t="shared" si="3"/>
        <v>5.2631578947368425</v>
      </c>
      <c r="J14" s="32">
        <v>1024</v>
      </c>
      <c r="K14" s="48">
        <f t="shared" si="4"/>
        <v>5.8996370340496629</v>
      </c>
      <c r="Q14" s="117"/>
      <c r="S14" s="117"/>
      <c r="U14" s="117"/>
      <c r="W14" s="117"/>
      <c r="Y14" s="117"/>
    </row>
    <row r="15" spans="1:25" ht="15" customHeight="1" x14ac:dyDescent="0.2">
      <c r="A15" s="39" t="s">
        <v>34</v>
      </c>
      <c r="B15" s="42">
        <v>4672</v>
      </c>
      <c r="C15" s="47">
        <f t="shared" si="0"/>
        <v>4.8412501036226478</v>
      </c>
      <c r="D15" s="42">
        <v>1952</v>
      </c>
      <c r="E15" s="47">
        <f t="shared" si="1"/>
        <v>5.5009158799492743</v>
      </c>
      <c r="F15" s="42">
        <v>540</v>
      </c>
      <c r="G15" s="47">
        <f t="shared" si="2"/>
        <v>8.6649550706033374</v>
      </c>
      <c r="H15" s="42">
        <v>1398</v>
      </c>
      <c r="I15" s="47">
        <f t="shared" si="3"/>
        <v>3.7349719476355863</v>
      </c>
      <c r="J15" s="42">
        <v>782</v>
      </c>
      <c r="K15" s="47">
        <f t="shared" si="4"/>
        <v>4.5053868756121451</v>
      </c>
      <c r="Q15" s="117"/>
      <c r="S15" s="117"/>
      <c r="U15" s="117"/>
      <c r="W15" s="117"/>
      <c r="Y15" s="117"/>
    </row>
    <row r="16" spans="1:25" ht="15" customHeight="1" x14ac:dyDescent="0.2">
      <c r="A16" s="31" t="s">
        <v>35</v>
      </c>
      <c r="B16" s="32">
        <v>5812</v>
      </c>
      <c r="C16" s="48">
        <f t="shared" si="0"/>
        <v>6.0225482881538586</v>
      </c>
      <c r="D16" s="32">
        <v>2327</v>
      </c>
      <c r="E16" s="48">
        <f t="shared" si="1"/>
        <v>6.5577004368042839</v>
      </c>
      <c r="F16" s="32">
        <v>328</v>
      </c>
      <c r="G16" s="48">
        <f t="shared" si="2"/>
        <v>5.2631578947368425</v>
      </c>
      <c r="H16" s="32">
        <v>2142</v>
      </c>
      <c r="I16" s="48">
        <f t="shared" si="3"/>
        <v>5.7226823403686886</v>
      </c>
      <c r="J16" s="32">
        <v>1015</v>
      </c>
      <c r="K16" s="48">
        <f t="shared" si="4"/>
        <v>5.8477847554300855</v>
      </c>
      <c r="Q16" s="117"/>
      <c r="S16" s="117"/>
      <c r="U16" s="117"/>
      <c r="W16" s="117"/>
      <c r="Y16" s="117"/>
    </row>
    <row r="17" spans="1:25" ht="15" customHeight="1" x14ac:dyDescent="0.2">
      <c r="A17" s="39" t="s">
        <v>36</v>
      </c>
      <c r="B17" s="42">
        <v>3312</v>
      </c>
      <c r="C17" s="47">
        <f t="shared" si="0"/>
        <v>3.4319820940064663</v>
      </c>
      <c r="D17" s="42">
        <v>1325</v>
      </c>
      <c r="E17" s="47">
        <f t="shared" si="1"/>
        <v>3.7339721008876992</v>
      </c>
      <c r="F17" s="42">
        <v>120</v>
      </c>
      <c r="G17" s="47">
        <f t="shared" si="2"/>
        <v>1.9255455712451861</v>
      </c>
      <c r="H17" s="42">
        <v>1155</v>
      </c>
      <c r="I17" s="47">
        <f t="shared" si="3"/>
        <v>3.0857600854929199</v>
      </c>
      <c r="J17" s="42">
        <v>712</v>
      </c>
      <c r="K17" s="47">
        <f t="shared" si="4"/>
        <v>4.1020913752376567</v>
      </c>
      <c r="Q17" s="117"/>
      <c r="S17" s="117"/>
      <c r="U17" s="117"/>
      <c r="W17" s="117"/>
      <c r="Y17" s="117"/>
    </row>
    <row r="18" spans="1:25" ht="15" customHeight="1" x14ac:dyDescent="0.2">
      <c r="A18" s="31" t="s">
        <v>37</v>
      </c>
      <c r="B18" s="32">
        <v>2577</v>
      </c>
      <c r="C18" s="48">
        <f t="shared" si="0"/>
        <v>2.6703556329271327</v>
      </c>
      <c r="D18" s="32">
        <v>1023</v>
      </c>
      <c r="E18" s="48">
        <f t="shared" si="1"/>
        <v>2.8829082711004648</v>
      </c>
      <c r="F18" s="32">
        <v>101</v>
      </c>
      <c r="G18" s="48">
        <f t="shared" si="2"/>
        <v>1.6206675224646983</v>
      </c>
      <c r="H18" s="32">
        <v>898</v>
      </c>
      <c r="I18" s="48">
        <f t="shared" si="3"/>
        <v>2.3991450707988244</v>
      </c>
      <c r="J18" s="32">
        <v>555</v>
      </c>
      <c r="K18" s="48">
        <f t="shared" si="4"/>
        <v>3.197557181540589</v>
      </c>
      <c r="Q18" s="117"/>
      <c r="S18" s="117"/>
      <c r="U18" s="117"/>
      <c r="W18" s="117"/>
      <c r="Y18" s="117"/>
    </row>
    <row r="19" spans="1:25" ht="15" customHeight="1" x14ac:dyDescent="0.2">
      <c r="A19" s="39" t="s">
        <v>38</v>
      </c>
      <c r="B19" s="42">
        <v>3293</v>
      </c>
      <c r="C19" s="47">
        <f t="shared" si="0"/>
        <v>3.4122937909309456</v>
      </c>
      <c r="D19" s="42">
        <v>1360</v>
      </c>
      <c r="E19" s="47">
        <f t="shared" si="1"/>
        <v>3.8326053261941664</v>
      </c>
      <c r="F19" s="42">
        <v>268</v>
      </c>
      <c r="G19" s="47">
        <f t="shared" si="2"/>
        <v>4.3003851091142486</v>
      </c>
      <c r="H19" s="42">
        <v>1038</v>
      </c>
      <c r="I19" s="47">
        <f t="shared" si="3"/>
        <v>2.7731765963131179</v>
      </c>
      <c r="J19" s="42">
        <v>627</v>
      </c>
      <c r="K19" s="47">
        <f t="shared" si="4"/>
        <v>3.6123754104972057</v>
      </c>
      <c r="Q19" s="117"/>
      <c r="S19" s="117"/>
      <c r="U19" s="117"/>
      <c r="W19" s="117"/>
      <c r="Y19" s="117"/>
    </row>
    <row r="20" spans="1:25" ht="15" customHeight="1" x14ac:dyDescent="0.2">
      <c r="A20" s="31" t="s">
        <v>39</v>
      </c>
      <c r="B20" s="32">
        <v>3095</v>
      </c>
      <c r="C20" s="48">
        <f t="shared" si="0"/>
        <v>3.2071209483544725</v>
      </c>
      <c r="D20" s="32">
        <v>1169</v>
      </c>
      <c r="E20" s="48">
        <f t="shared" si="1"/>
        <v>3.2943497252360152</v>
      </c>
      <c r="F20" s="32">
        <v>367</v>
      </c>
      <c r="G20" s="48">
        <f t="shared" si="2"/>
        <v>5.8889602053915278</v>
      </c>
      <c r="H20" s="32">
        <v>1023</v>
      </c>
      <c r="I20" s="48">
        <f t="shared" si="3"/>
        <v>2.733101790008015</v>
      </c>
      <c r="J20" s="32">
        <v>536</v>
      </c>
      <c r="K20" s="48">
        <f t="shared" si="4"/>
        <v>3.0880912600103705</v>
      </c>
      <c r="Q20" s="117"/>
      <c r="S20" s="117"/>
      <c r="U20" s="117"/>
      <c r="W20" s="117"/>
      <c r="Y20" s="117"/>
    </row>
    <row r="21" spans="1:25" ht="15" customHeight="1" x14ac:dyDescent="0.2">
      <c r="A21" s="39" t="s">
        <v>40</v>
      </c>
      <c r="B21" s="42">
        <v>473</v>
      </c>
      <c r="C21" s="47">
        <f t="shared" si="0"/>
        <v>0.49013512393268671</v>
      </c>
      <c r="D21" s="42">
        <v>185</v>
      </c>
      <c r="E21" s="47">
        <f t="shared" si="1"/>
        <v>0.52134704804847121</v>
      </c>
      <c r="F21" s="42">
        <v>44</v>
      </c>
      <c r="G21" s="47">
        <f t="shared" si="2"/>
        <v>0.70603337612323491</v>
      </c>
      <c r="H21" s="42">
        <v>178</v>
      </c>
      <c r="I21" s="47">
        <f t="shared" si="3"/>
        <v>0.47555436815388724</v>
      </c>
      <c r="J21" s="42">
        <v>66</v>
      </c>
      <c r="K21" s="47">
        <f t="shared" si="4"/>
        <v>0.3802500432102322</v>
      </c>
      <c r="Q21" s="117"/>
      <c r="S21" s="117"/>
      <c r="U21" s="117"/>
      <c r="W21" s="117"/>
      <c r="Y21" s="117"/>
    </row>
    <row r="22" spans="1:25" ht="15" customHeight="1" x14ac:dyDescent="0.2">
      <c r="A22" s="31" t="s">
        <v>41</v>
      </c>
      <c r="B22" s="32">
        <v>1178</v>
      </c>
      <c r="C22" s="48">
        <f t="shared" si="0"/>
        <v>1.2206747906822515</v>
      </c>
      <c r="D22" s="32">
        <v>470</v>
      </c>
      <c r="E22" s="48">
        <f t="shared" si="1"/>
        <v>1.3245033112582782</v>
      </c>
      <c r="F22" s="32">
        <v>84</v>
      </c>
      <c r="G22" s="48">
        <f t="shared" si="2"/>
        <v>1.3478818998716302</v>
      </c>
      <c r="H22" s="32">
        <v>431</v>
      </c>
      <c r="I22" s="48">
        <f t="shared" si="3"/>
        <v>1.1514827678332888</v>
      </c>
      <c r="J22" s="32">
        <v>193</v>
      </c>
      <c r="K22" s="48">
        <f t="shared" si="4"/>
        <v>1.111943308175376</v>
      </c>
      <c r="Q22" s="117"/>
      <c r="S22" s="117"/>
      <c r="U22" s="117"/>
      <c r="W22" s="117"/>
      <c r="Y22" s="117"/>
    </row>
    <row r="23" spans="1:25" ht="15" customHeight="1" x14ac:dyDescent="0.2">
      <c r="A23" s="39" t="s">
        <v>42</v>
      </c>
      <c r="B23" s="42">
        <v>1667</v>
      </c>
      <c r="C23" s="47">
        <f t="shared" si="0"/>
        <v>1.7273895382574815</v>
      </c>
      <c r="D23" s="42">
        <v>682</v>
      </c>
      <c r="E23" s="47">
        <f t="shared" si="1"/>
        <v>1.9219388474003101</v>
      </c>
      <c r="F23" s="42">
        <v>186</v>
      </c>
      <c r="G23" s="47">
        <f t="shared" si="2"/>
        <v>2.9845956354300385</v>
      </c>
      <c r="H23" s="42">
        <v>558</v>
      </c>
      <c r="I23" s="47">
        <f t="shared" si="3"/>
        <v>1.4907827945498264</v>
      </c>
      <c r="J23" s="42">
        <v>241</v>
      </c>
      <c r="K23" s="47">
        <f t="shared" si="4"/>
        <v>1.3884887941464539</v>
      </c>
      <c r="Q23" s="117"/>
      <c r="S23" s="117"/>
      <c r="U23" s="117"/>
      <c r="W23" s="117"/>
      <c r="Y23" s="117"/>
    </row>
    <row r="24" spans="1:25" ht="15" customHeight="1" x14ac:dyDescent="0.2">
      <c r="A24" s="31" t="s">
        <v>46</v>
      </c>
      <c r="B24" s="32">
        <v>8751</v>
      </c>
      <c r="C24" s="48">
        <f t="shared" si="0"/>
        <v>9.0680179059935337</v>
      </c>
      <c r="D24" s="32">
        <v>2209</v>
      </c>
      <c r="E24" s="48">
        <f t="shared" si="1"/>
        <v>6.2251655629139071</v>
      </c>
      <c r="F24" s="32">
        <v>1502</v>
      </c>
      <c r="G24" s="48">
        <f t="shared" si="2"/>
        <v>24.101412066752246</v>
      </c>
      <c r="H24" s="32">
        <v>3532</v>
      </c>
      <c r="I24" s="48">
        <f t="shared" si="3"/>
        <v>9.4362810579748864</v>
      </c>
      <c r="J24" s="32">
        <v>1508</v>
      </c>
      <c r="K24" s="48">
        <f t="shared" si="4"/>
        <v>8.6881373509246984</v>
      </c>
      <c r="Q24" s="117"/>
      <c r="S24" s="117"/>
      <c r="U24" s="117"/>
      <c r="W24" s="117"/>
      <c r="Y24" s="117"/>
    </row>
    <row r="25" spans="1:25" ht="15" customHeight="1" x14ac:dyDescent="0.2">
      <c r="A25" s="33" t="s">
        <v>113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Q25" s="117"/>
      <c r="S25" s="117"/>
      <c r="U25" s="117"/>
      <c r="W25" s="117"/>
      <c r="Y25" s="117"/>
    </row>
    <row r="26" spans="1:25" ht="15" customHeight="1" x14ac:dyDescent="0.2">
      <c r="Q26" s="117"/>
      <c r="S26" s="117"/>
      <c r="U26" s="117"/>
      <c r="W26" s="117"/>
      <c r="Y26" s="117"/>
    </row>
    <row r="27" spans="1:25" ht="15" customHeight="1" x14ac:dyDescent="0.2">
      <c r="Q27" s="117"/>
      <c r="S27" s="117"/>
      <c r="U27" s="117"/>
      <c r="W27" s="117"/>
      <c r="Y27" s="117"/>
    </row>
  </sheetData>
  <phoneticPr fontId="0" type="noConversion"/>
  <pageMargins left="0.39370078740157477" right="0.39370078740157477" top="0.59055118110236215" bottom="0.59055118110236215" header="0" footer="0"/>
  <pageSetup paperSize="9" scale="6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pageSetUpPr fitToPage="1"/>
  </sheetPr>
  <dimension ref="A1:H108"/>
  <sheetViews>
    <sheetView workbookViewId="0"/>
  </sheetViews>
  <sheetFormatPr baseColWidth="10" defaultColWidth="11.42578125" defaultRowHeight="15" customHeight="1" x14ac:dyDescent="0.2"/>
  <cols>
    <col min="1" max="1" width="5.7109375" style="10" customWidth="1"/>
    <col min="2" max="2" width="75.7109375" style="10" customWidth="1"/>
    <col min="3" max="16384" width="11.42578125" style="8"/>
  </cols>
  <sheetData>
    <row r="1" spans="1:8" ht="15" customHeight="1" x14ac:dyDescent="0.2">
      <c r="A1" s="14"/>
      <c r="B1" s="8"/>
    </row>
    <row r="2" spans="1:8" ht="15" customHeight="1" x14ac:dyDescent="0.2">
      <c r="A2" s="15"/>
      <c r="B2" s="6"/>
    </row>
    <row r="3" spans="1:8" ht="15" customHeight="1" x14ac:dyDescent="0.2">
      <c r="G3" s="9"/>
      <c r="H3" s="9"/>
    </row>
    <row r="4" spans="1:8" s="9" customFormat="1" ht="15" customHeight="1" x14ac:dyDescent="0.2">
      <c r="B4" s="16"/>
      <c r="C4" s="16"/>
      <c r="G4" s="7"/>
      <c r="H4" s="7"/>
    </row>
    <row r="5" spans="1:8" s="7" customFormat="1" ht="15" customHeight="1" x14ac:dyDescent="0.2">
      <c r="A5" s="70"/>
      <c r="B5" s="71"/>
      <c r="E5" s="72"/>
      <c r="G5" s="65"/>
      <c r="H5" s="5"/>
    </row>
    <row r="6" spans="1:8" ht="15" customHeight="1" x14ac:dyDescent="0.2">
      <c r="A6" s="73"/>
      <c r="B6" s="74"/>
      <c r="E6" s="75"/>
      <c r="G6" s="63"/>
      <c r="H6" s="63"/>
    </row>
    <row r="7" spans="1:8" ht="15" customHeight="1" x14ac:dyDescent="0.2">
      <c r="A7" s="73"/>
      <c r="B7" s="74"/>
      <c r="E7" s="75"/>
      <c r="F7" s="75"/>
      <c r="G7" s="76"/>
      <c r="H7" s="76"/>
    </row>
    <row r="8" spans="1:8" ht="15" customHeight="1" x14ac:dyDescent="0.2">
      <c r="A8" s="73"/>
      <c r="B8" s="74"/>
      <c r="E8" s="75"/>
      <c r="F8" s="75"/>
      <c r="G8" s="76"/>
      <c r="H8" s="76"/>
    </row>
    <row r="9" spans="1:8" ht="15" customHeight="1" x14ac:dyDescent="0.2">
      <c r="A9" s="73"/>
      <c r="B9" s="74"/>
      <c r="E9" s="75"/>
      <c r="F9" s="75"/>
      <c r="G9" s="76"/>
      <c r="H9" s="76"/>
    </row>
    <row r="10" spans="1:8" ht="15" customHeight="1" x14ac:dyDescent="0.2">
      <c r="A10" s="73"/>
      <c r="B10" s="74"/>
      <c r="E10" s="75"/>
      <c r="F10" s="75"/>
      <c r="G10" s="76"/>
      <c r="H10" s="76"/>
    </row>
    <row r="11" spans="1:8" ht="15" customHeight="1" x14ac:dyDescent="0.2">
      <c r="A11" s="73"/>
      <c r="B11" s="74"/>
      <c r="E11" s="75"/>
      <c r="F11" s="75"/>
      <c r="G11" s="76"/>
      <c r="H11" s="76"/>
    </row>
    <row r="12" spans="1:8" ht="15" customHeight="1" x14ac:dyDescent="0.2">
      <c r="A12" s="73"/>
      <c r="B12" s="74"/>
      <c r="E12" s="75"/>
      <c r="F12" s="75"/>
      <c r="G12" s="76"/>
      <c r="H12" s="76"/>
    </row>
    <row r="13" spans="1:8" ht="15" customHeight="1" x14ac:dyDescent="0.2">
      <c r="A13" s="73"/>
      <c r="B13" s="74"/>
      <c r="E13" s="75"/>
      <c r="F13" s="75"/>
      <c r="G13" s="76"/>
      <c r="H13" s="76"/>
    </row>
    <row r="14" spans="1:8" ht="15" customHeight="1" x14ac:dyDescent="0.2">
      <c r="A14" s="73"/>
      <c r="B14" s="74"/>
      <c r="E14" s="75"/>
      <c r="F14" s="75"/>
      <c r="G14" s="76"/>
      <c r="H14" s="76"/>
    </row>
    <row r="15" spans="1:8" ht="15" customHeight="1" x14ac:dyDescent="0.2">
      <c r="A15" s="73"/>
      <c r="B15" s="74"/>
      <c r="E15" s="75"/>
      <c r="F15" s="75"/>
      <c r="G15" s="76"/>
      <c r="H15" s="76"/>
    </row>
    <row r="16" spans="1:8" ht="15" customHeight="1" x14ac:dyDescent="0.2">
      <c r="A16" s="73"/>
      <c r="B16" s="74"/>
      <c r="E16" s="75"/>
      <c r="F16" s="75"/>
      <c r="G16" s="76"/>
      <c r="H16" s="76"/>
    </row>
    <row r="17" spans="1:8" ht="15" customHeight="1" x14ac:dyDescent="0.2">
      <c r="A17" s="73"/>
      <c r="B17" s="74"/>
      <c r="E17" s="75"/>
      <c r="F17" s="75"/>
      <c r="G17" s="76"/>
      <c r="H17" s="76"/>
    </row>
    <row r="18" spans="1:8" ht="15" customHeight="1" x14ac:dyDescent="0.2">
      <c r="A18" s="73"/>
      <c r="B18" s="74"/>
      <c r="E18" s="75"/>
      <c r="F18" s="75"/>
      <c r="G18" s="76"/>
      <c r="H18" s="76"/>
    </row>
    <row r="19" spans="1:8" ht="15" customHeight="1" x14ac:dyDescent="0.2">
      <c r="A19" s="73"/>
      <c r="B19" s="74"/>
      <c r="E19" s="75"/>
      <c r="F19" s="75"/>
      <c r="G19" s="76"/>
      <c r="H19" s="76"/>
    </row>
    <row r="20" spans="1:8" ht="15" customHeight="1" x14ac:dyDescent="0.2">
      <c r="A20" s="73"/>
      <c r="B20" s="74"/>
      <c r="E20" s="75"/>
      <c r="F20" s="75"/>
      <c r="G20" s="76"/>
      <c r="H20" s="76"/>
    </row>
    <row r="21" spans="1:8" ht="15" customHeight="1" x14ac:dyDescent="0.2">
      <c r="A21" s="73"/>
      <c r="B21" s="74"/>
      <c r="E21" s="75"/>
      <c r="F21" s="75"/>
      <c r="G21" s="76"/>
      <c r="H21" s="76"/>
    </row>
    <row r="22" spans="1:8" ht="15" customHeight="1" x14ac:dyDescent="0.2">
      <c r="A22" s="73"/>
      <c r="B22" s="74"/>
      <c r="E22" s="75"/>
      <c r="F22" s="75"/>
      <c r="G22" s="76"/>
      <c r="H22" s="76"/>
    </row>
    <row r="23" spans="1:8" ht="15" customHeight="1" x14ac:dyDescent="0.2">
      <c r="A23" s="73"/>
      <c r="B23" s="74" t="s">
        <v>3</v>
      </c>
      <c r="E23" s="75"/>
      <c r="F23" s="75"/>
      <c r="G23" s="76"/>
      <c r="H23" s="76"/>
    </row>
    <row r="24" spans="1:8" ht="15" customHeight="1" x14ac:dyDescent="0.2">
      <c r="A24" s="73"/>
      <c r="B24" s="74"/>
      <c r="E24" s="75"/>
      <c r="F24" s="75"/>
      <c r="G24" s="76"/>
      <c r="H24" s="76"/>
    </row>
    <row r="25" spans="1:8" ht="15" customHeight="1" x14ac:dyDescent="0.2">
      <c r="A25" s="17"/>
      <c r="B25" s="77"/>
      <c r="E25" s="75"/>
      <c r="F25" s="75"/>
      <c r="G25" s="76"/>
      <c r="H25" s="76"/>
    </row>
    <row r="26" spans="1:8" ht="15" customHeight="1" x14ac:dyDescent="0.2">
      <c r="A26" s="77"/>
      <c r="B26" s="77"/>
    </row>
    <row r="27" spans="1:8" ht="15" customHeight="1" x14ac:dyDescent="0.2">
      <c r="A27" s="78"/>
      <c r="B27" s="78"/>
    </row>
    <row r="28" spans="1:8" ht="15" customHeight="1" x14ac:dyDescent="0.2">
      <c r="A28" s="77"/>
      <c r="B28" s="77"/>
    </row>
    <row r="29" spans="1:8" ht="15" customHeight="1" x14ac:dyDescent="0.2">
      <c r="A29" s="77"/>
      <c r="B29" s="77"/>
    </row>
    <row r="30" spans="1:8" ht="15" customHeight="1" x14ac:dyDescent="0.2">
      <c r="A30" s="77"/>
      <c r="B30" s="77"/>
    </row>
    <row r="31" spans="1:8" ht="15" customHeight="1" x14ac:dyDescent="0.2">
      <c r="A31" s="77"/>
      <c r="B31" s="77"/>
    </row>
    <row r="32" spans="1:8" ht="15" customHeight="1" x14ac:dyDescent="0.2">
      <c r="A32" s="77"/>
      <c r="B32" s="77"/>
    </row>
    <row r="33" spans="1:2" ht="15" customHeight="1" x14ac:dyDescent="0.2">
      <c r="A33" s="78"/>
      <c r="B33" s="78"/>
    </row>
    <row r="34" spans="1:2" ht="15" customHeight="1" x14ac:dyDescent="0.2">
      <c r="A34" s="77"/>
      <c r="B34" s="77"/>
    </row>
    <row r="35" spans="1:2" ht="15" customHeight="1" x14ac:dyDescent="0.2">
      <c r="A35" s="77"/>
      <c r="B35" s="77"/>
    </row>
    <row r="36" spans="1:2" ht="15" customHeight="1" x14ac:dyDescent="0.2">
      <c r="A36" s="77"/>
      <c r="B36" s="77"/>
    </row>
    <row r="37" spans="1:2" ht="15" customHeight="1" x14ac:dyDescent="0.2">
      <c r="A37" s="77"/>
      <c r="B37" s="77"/>
    </row>
    <row r="38" spans="1:2" ht="15" customHeight="1" x14ac:dyDescent="0.2">
      <c r="A38" s="78"/>
      <c r="B38" s="78"/>
    </row>
    <row r="39" spans="1:2" ht="15" customHeight="1" x14ac:dyDescent="0.2">
      <c r="A39" s="77"/>
      <c r="B39" s="77"/>
    </row>
    <row r="40" spans="1:2" ht="15" customHeight="1" x14ac:dyDescent="0.2">
      <c r="A40" s="77"/>
      <c r="B40" s="77"/>
    </row>
    <row r="41" spans="1:2" ht="15" customHeight="1" x14ac:dyDescent="0.2">
      <c r="A41" s="77"/>
      <c r="B41" s="77"/>
    </row>
    <row r="42" spans="1:2" ht="15" customHeight="1" x14ac:dyDescent="0.2">
      <c r="A42" s="77"/>
      <c r="B42" s="77"/>
    </row>
    <row r="43" spans="1:2" ht="15" customHeight="1" x14ac:dyDescent="0.2">
      <c r="A43" s="77"/>
      <c r="B43" s="77"/>
    </row>
    <row r="44" spans="1:2" ht="15" customHeight="1" x14ac:dyDescent="0.2">
      <c r="A44" s="78"/>
      <c r="B44" s="78"/>
    </row>
    <row r="45" spans="1:2" ht="15" customHeight="1" x14ac:dyDescent="0.2">
      <c r="A45" s="77"/>
      <c r="B45" s="77"/>
    </row>
    <row r="46" spans="1:2" ht="15" customHeight="1" x14ac:dyDescent="0.2">
      <c r="A46" s="77"/>
      <c r="B46" s="77"/>
    </row>
    <row r="47" spans="1:2" ht="15" customHeight="1" x14ac:dyDescent="0.2">
      <c r="A47" s="77"/>
      <c r="B47" s="77"/>
    </row>
    <row r="48" spans="1:2" ht="15" customHeight="1" x14ac:dyDescent="0.2">
      <c r="A48" s="77"/>
      <c r="B48" s="77"/>
    </row>
    <row r="49" spans="1:2" ht="15" customHeight="1" x14ac:dyDescent="0.2">
      <c r="A49" s="77"/>
      <c r="B49" s="77"/>
    </row>
    <row r="50" spans="1:2" ht="15" customHeight="1" x14ac:dyDescent="0.2">
      <c r="A50" s="78"/>
      <c r="B50" s="78"/>
    </row>
    <row r="51" spans="1:2" ht="15" customHeight="1" x14ac:dyDescent="0.2">
      <c r="A51" s="77"/>
      <c r="B51" s="77"/>
    </row>
    <row r="52" spans="1:2" ht="15" customHeight="1" x14ac:dyDescent="0.2">
      <c r="A52" s="77"/>
      <c r="B52" s="77"/>
    </row>
    <row r="53" spans="1:2" ht="15" customHeight="1" x14ac:dyDescent="0.2">
      <c r="A53" s="77"/>
      <c r="B53" s="77"/>
    </row>
    <row r="54" spans="1:2" ht="15" customHeight="1" x14ac:dyDescent="0.2">
      <c r="A54" s="77"/>
      <c r="B54" s="77"/>
    </row>
    <row r="55" spans="1:2" ht="15" customHeight="1" x14ac:dyDescent="0.2">
      <c r="A55" s="77"/>
      <c r="B55" s="77"/>
    </row>
    <row r="56" spans="1:2" ht="15" customHeight="1" x14ac:dyDescent="0.2">
      <c r="A56" s="78"/>
      <c r="B56" s="78"/>
    </row>
    <row r="57" spans="1:2" ht="15" customHeight="1" x14ac:dyDescent="0.2">
      <c r="A57" s="77"/>
      <c r="B57" s="77"/>
    </row>
    <row r="58" spans="1:2" ht="15" customHeight="1" x14ac:dyDescent="0.2">
      <c r="A58" s="77"/>
      <c r="B58" s="77"/>
    </row>
    <row r="59" spans="1:2" ht="15" customHeight="1" x14ac:dyDescent="0.2">
      <c r="A59" s="77"/>
      <c r="B59" s="77"/>
    </row>
    <row r="60" spans="1:2" ht="15" customHeight="1" x14ac:dyDescent="0.2">
      <c r="A60" s="77"/>
      <c r="B60" s="77"/>
    </row>
    <row r="61" spans="1:2" ht="15" customHeight="1" x14ac:dyDescent="0.2">
      <c r="A61" s="77"/>
      <c r="B61" s="77"/>
    </row>
    <row r="62" spans="1:2" ht="15" customHeight="1" x14ac:dyDescent="0.2">
      <c r="A62" s="77"/>
      <c r="B62" s="77"/>
    </row>
    <row r="63" spans="1:2" ht="15" customHeight="1" x14ac:dyDescent="0.2">
      <c r="A63" s="78"/>
      <c r="B63" s="78"/>
    </row>
    <row r="64" spans="1:2" ht="15" customHeight="1" x14ac:dyDescent="0.2">
      <c r="A64" s="77"/>
      <c r="B64" s="77"/>
    </row>
    <row r="65" spans="1:2" ht="15" customHeight="1" x14ac:dyDescent="0.2">
      <c r="A65" s="77"/>
      <c r="B65" s="77"/>
    </row>
    <row r="66" spans="1:2" ht="15" customHeight="1" x14ac:dyDescent="0.2">
      <c r="A66" s="77"/>
      <c r="B66" s="77"/>
    </row>
    <row r="67" spans="1:2" ht="15" customHeight="1" x14ac:dyDescent="0.2">
      <c r="A67" s="77"/>
      <c r="B67" s="77"/>
    </row>
    <row r="68" spans="1:2" ht="15" customHeight="1" x14ac:dyDescent="0.2">
      <c r="A68" s="77"/>
      <c r="B68" s="77"/>
    </row>
    <row r="69" spans="1:2" ht="15" customHeight="1" x14ac:dyDescent="0.2">
      <c r="A69" s="77"/>
      <c r="B69" s="77"/>
    </row>
    <row r="70" spans="1:2" ht="15" customHeight="1" x14ac:dyDescent="0.2">
      <c r="A70" s="78"/>
      <c r="B70" s="78"/>
    </row>
    <row r="71" spans="1:2" ht="15" customHeight="1" x14ac:dyDescent="0.2">
      <c r="A71" s="77"/>
      <c r="B71" s="77"/>
    </row>
    <row r="72" spans="1:2" ht="15" customHeight="1" x14ac:dyDescent="0.2">
      <c r="A72" s="77"/>
      <c r="B72" s="77"/>
    </row>
    <row r="73" spans="1:2" ht="15" customHeight="1" x14ac:dyDescent="0.2">
      <c r="A73" s="77"/>
      <c r="B73" s="77"/>
    </row>
    <row r="74" spans="1:2" ht="15" customHeight="1" x14ac:dyDescent="0.2">
      <c r="A74" s="77"/>
      <c r="B74" s="77"/>
    </row>
    <row r="75" spans="1:2" ht="15" customHeight="1" x14ac:dyDescent="0.2">
      <c r="A75" s="77"/>
      <c r="B75" s="77"/>
    </row>
    <row r="76" spans="1:2" ht="15" customHeight="1" x14ac:dyDescent="0.2">
      <c r="A76" s="78"/>
      <c r="B76" s="78"/>
    </row>
    <row r="77" spans="1:2" ht="15" customHeight="1" x14ac:dyDescent="0.2">
      <c r="A77" s="77"/>
      <c r="B77" s="77"/>
    </row>
    <row r="78" spans="1:2" ht="15" customHeight="1" x14ac:dyDescent="0.2">
      <c r="A78" s="77"/>
      <c r="B78" s="77"/>
    </row>
    <row r="79" spans="1:2" ht="15" customHeight="1" x14ac:dyDescent="0.2">
      <c r="A79" s="77"/>
      <c r="B79" s="77"/>
    </row>
    <row r="80" spans="1:2" ht="15" customHeight="1" x14ac:dyDescent="0.2">
      <c r="A80" s="77"/>
      <c r="B80" s="77"/>
    </row>
    <row r="81" spans="1:2" ht="15" customHeight="1" x14ac:dyDescent="0.2">
      <c r="A81" s="77"/>
      <c r="B81" s="77"/>
    </row>
    <row r="82" spans="1:2" ht="15" customHeight="1" x14ac:dyDescent="0.2">
      <c r="A82" s="78"/>
      <c r="B82" s="78"/>
    </row>
    <row r="83" spans="1:2" ht="15" customHeight="1" x14ac:dyDescent="0.2">
      <c r="A83" s="77"/>
      <c r="B83" s="77"/>
    </row>
    <row r="84" spans="1:2" ht="15" customHeight="1" x14ac:dyDescent="0.2">
      <c r="A84" s="77"/>
      <c r="B84" s="77"/>
    </row>
    <row r="85" spans="1:2" ht="15" customHeight="1" x14ac:dyDescent="0.2">
      <c r="A85" s="78"/>
      <c r="B85" s="78"/>
    </row>
    <row r="86" spans="1:2" ht="15" customHeight="1" x14ac:dyDescent="0.2">
      <c r="A86" s="77"/>
      <c r="B86" s="77"/>
    </row>
    <row r="87" spans="1:2" ht="15" customHeight="1" x14ac:dyDescent="0.2">
      <c r="A87" s="77"/>
      <c r="B87" s="77"/>
    </row>
    <row r="88" spans="1:2" ht="15" customHeight="1" x14ac:dyDescent="0.2">
      <c r="A88" s="77"/>
      <c r="B88" s="77"/>
    </row>
    <row r="89" spans="1:2" ht="15" customHeight="1" x14ac:dyDescent="0.2">
      <c r="A89" s="78"/>
      <c r="B89" s="78"/>
    </row>
    <row r="90" spans="1:2" ht="15" customHeight="1" x14ac:dyDescent="0.2">
      <c r="A90" s="77"/>
      <c r="B90" s="77"/>
    </row>
    <row r="91" spans="1:2" ht="15" customHeight="1" x14ac:dyDescent="0.2">
      <c r="A91" s="77"/>
      <c r="B91" s="77"/>
    </row>
    <row r="92" spans="1:2" ht="15" customHeight="1" x14ac:dyDescent="0.2">
      <c r="A92" s="78"/>
      <c r="B92" s="78"/>
    </row>
    <row r="93" spans="1:2" ht="15" customHeight="1" x14ac:dyDescent="0.2">
      <c r="A93" s="79"/>
      <c r="B93" s="79"/>
    </row>
    <row r="94" spans="1:2" ht="15" customHeight="1" x14ac:dyDescent="0.2">
      <c r="A94" s="77"/>
      <c r="B94" s="77"/>
    </row>
    <row r="95" spans="1:2" ht="15" customHeight="1" x14ac:dyDescent="0.2">
      <c r="A95" s="77"/>
      <c r="B95" s="77"/>
    </row>
    <row r="96" spans="1:2" ht="15" customHeight="1" x14ac:dyDescent="0.2">
      <c r="A96" s="77"/>
      <c r="B96" s="77"/>
    </row>
    <row r="97" spans="1:2" ht="15" customHeight="1" x14ac:dyDescent="0.2">
      <c r="A97" s="77"/>
      <c r="B97" s="77"/>
    </row>
    <row r="98" spans="1:2" ht="15" customHeight="1" x14ac:dyDescent="0.2">
      <c r="A98" s="78"/>
      <c r="B98" s="78"/>
    </row>
    <row r="99" spans="1:2" ht="15" customHeight="1" x14ac:dyDescent="0.2">
      <c r="A99" s="77"/>
      <c r="B99" s="77"/>
    </row>
    <row r="100" spans="1:2" ht="15" customHeight="1" x14ac:dyDescent="0.2">
      <c r="A100" s="78"/>
      <c r="B100" s="78"/>
    </row>
    <row r="101" spans="1:2" ht="15" customHeight="1" x14ac:dyDescent="0.2">
      <c r="A101" s="77"/>
      <c r="B101" s="77"/>
    </row>
    <row r="102" spans="1:2" ht="15" customHeight="1" x14ac:dyDescent="0.2">
      <c r="A102" s="77"/>
      <c r="B102" s="77"/>
    </row>
    <row r="103" spans="1:2" ht="15" customHeight="1" x14ac:dyDescent="0.2">
      <c r="A103" s="77"/>
      <c r="B103" s="77"/>
    </row>
    <row r="104" spans="1:2" ht="15" customHeight="1" x14ac:dyDescent="0.2">
      <c r="A104" s="77"/>
      <c r="B104" s="77"/>
    </row>
    <row r="105" spans="1:2" ht="15" customHeight="1" x14ac:dyDescent="0.2">
      <c r="A105" s="77"/>
      <c r="B105" s="77"/>
    </row>
    <row r="106" spans="1:2" ht="15" customHeight="1" x14ac:dyDescent="0.2">
      <c r="A106" s="77"/>
      <c r="B106" s="77"/>
    </row>
    <row r="107" spans="1:2" ht="15" customHeight="1" x14ac:dyDescent="0.2">
      <c r="A107" s="77"/>
      <c r="B107" s="77"/>
    </row>
    <row r="108" spans="1:2" ht="15" customHeight="1" x14ac:dyDescent="0.2">
      <c r="A108" s="18"/>
      <c r="B108" s="18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F39"/>
  <sheetViews>
    <sheetView zoomScaleNormal="100" workbookViewId="0"/>
  </sheetViews>
  <sheetFormatPr baseColWidth="10" defaultRowHeight="15" customHeight="1" x14ac:dyDescent="0.2"/>
  <cols>
    <col min="1" max="1" width="8.5703125" customWidth="1"/>
    <col min="2" max="2" width="68.5703125" customWidth="1"/>
    <col min="3" max="3" width="12.85546875" style="2" customWidth="1"/>
    <col min="4" max="4" width="12.85546875" customWidth="1"/>
  </cols>
  <sheetData>
    <row r="1" spans="1:6" ht="15.75" customHeight="1" x14ac:dyDescent="0.25">
      <c r="A1" s="122" t="s">
        <v>168</v>
      </c>
      <c r="B1" s="20"/>
      <c r="C1" s="22"/>
      <c r="D1" s="20"/>
    </row>
    <row r="2" spans="1:6" ht="15" customHeight="1" x14ac:dyDescent="0.2">
      <c r="A2" s="20"/>
      <c r="B2" s="20"/>
      <c r="C2" s="22"/>
      <c r="D2" s="20"/>
    </row>
    <row r="3" spans="1:6" ht="15" customHeight="1" x14ac:dyDescent="0.2">
      <c r="A3" s="25" t="s">
        <v>18</v>
      </c>
      <c r="B3" s="25" t="s">
        <v>19</v>
      </c>
      <c r="C3" s="26" t="s">
        <v>4</v>
      </c>
      <c r="D3" s="26" t="s">
        <v>12</v>
      </c>
    </row>
    <row r="4" spans="1:6" ht="15" customHeight="1" x14ac:dyDescent="0.2">
      <c r="A4" s="97" t="s">
        <v>4</v>
      </c>
      <c r="B4" s="97"/>
      <c r="C4" s="107">
        <f>C5+C15+C22+C29</f>
        <v>96504</v>
      </c>
      <c r="D4" s="110">
        <v>100</v>
      </c>
    </row>
    <row r="5" spans="1:6" ht="15" customHeight="1" x14ac:dyDescent="0.2">
      <c r="A5" s="93">
        <v>6</v>
      </c>
      <c r="B5" s="66" t="s">
        <v>139</v>
      </c>
      <c r="C5" s="83">
        <v>35485</v>
      </c>
      <c r="D5" s="84">
        <f>C5/$C$4*100</f>
        <v>36.770496559728095</v>
      </c>
    </row>
    <row r="6" spans="1:6" ht="15" customHeight="1" x14ac:dyDescent="0.2">
      <c r="A6" s="94">
        <v>61</v>
      </c>
      <c r="B6" s="92" t="s">
        <v>20</v>
      </c>
      <c r="C6" s="85">
        <v>5355</v>
      </c>
      <c r="D6" s="86">
        <f t="shared" ref="D6:D38" si="0">C6/$C$4*100</f>
        <v>5.5489927878637157</v>
      </c>
    </row>
    <row r="7" spans="1:6" ht="15" customHeight="1" x14ac:dyDescent="0.2">
      <c r="A7" s="81">
        <v>62</v>
      </c>
      <c r="B7" s="90" t="s">
        <v>21</v>
      </c>
      <c r="C7" s="83">
        <v>122</v>
      </c>
      <c r="D7" s="84">
        <f t="shared" si="0"/>
        <v>0.12641963027439279</v>
      </c>
      <c r="F7" s="117"/>
    </row>
    <row r="8" spans="1:6" ht="15" customHeight="1" x14ac:dyDescent="0.2">
      <c r="A8" s="94">
        <v>63</v>
      </c>
      <c r="B8" s="92" t="s">
        <v>89</v>
      </c>
      <c r="C8" s="85">
        <v>2182</v>
      </c>
      <c r="D8" s="86">
        <f t="shared" si="0"/>
        <v>2.2610461742518444</v>
      </c>
      <c r="F8" s="117"/>
    </row>
    <row r="9" spans="1:6" ht="30" customHeight="1" x14ac:dyDescent="0.2">
      <c r="A9" s="81">
        <v>64</v>
      </c>
      <c r="B9" s="90" t="s">
        <v>148</v>
      </c>
      <c r="C9" s="83">
        <v>4425</v>
      </c>
      <c r="D9" s="84">
        <f t="shared" si="0"/>
        <v>4.5853021636408853</v>
      </c>
      <c r="F9" s="117"/>
    </row>
    <row r="10" spans="1:6" ht="30" customHeight="1" x14ac:dyDescent="0.2">
      <c r="A10" s="94">
        <v>65</v>
      </c>
      <c r="B10" s="92" t="s">
        <v>149</v>
      </c>
      <c r="C10" s="85">
        <v>11486</v>
      </c>
      <c r="D10" s="86">
        <f t="shared" si="0"/>
        <v>11.90209732239078</v>
      </c>
      <c r="F10" s="117"/>
    </row>
    <row r="11" spans="1:6" ht="45" customHeight="1" x14ac:dyDescent="0.2">
      <c r="A11" s="81">
        <v>66</v>
      </c>
      <c r="B11" s="90" t="s">
        <v>77</v>
      </c>
      <c r="C11" s="83">
        <v>1930</v>
      </c>
      <c r="D11" s="84">
        <f t="shared" si="0"/>
        <v>1.9999171018817874</v>
      </c>
      <c r="F11" s="117"/>
    </row>
    <row r="12" spans="1:6" ht="15" customHeight="1" x14ac:dyDescent="0.2">
      <c r="A12" s="94">
        <v>67</v>
      </c>
      <c r="B12" s="92" t="s">
        <v>126</v>
      </c>
      <c r="C12" s="85">
        <v>6971</v>
      </c>
      <c r="D12" s="86">
        <f t="shared" si="0"/>
        <v>7.2235347757605899</v>
      </c>
      <c r="F12" s="117"/>
    </row>
    <row r="13" spans="1:6" ht="15" customHeight="1" x14ac:dyDescent="0.2">
      <c r="A13" s="81">
        <v>68</v>
      </c>
      <c r="B13" s="90" t="s">
        <v>127</v>
      </c>
      <c r="C13" s="83">
        <v>907</v>
      </c>
      <c r="D13" s="84">
        <f t="shared" si="0"/>
        <v>0.9398574152366741</v>
      </c>
      <c r="F13" s="117"/>
    </row>
    <row r="14" spans="1:6" ht="15" customHeight="1" x14ac:dyDescent="0.2">
      <c r="A14" s="94">
        <v>69</v>
      </c>
      <c r="B14" s="92" t="s">
        <v>22</v>
      </c>
      <c r="C14" s="85">
        <v>2107</v>
      </c>
      <c r="D14" s="86">
        <f t="shared" si="0"/>
        <v>2.1833291884274226</v>
      </c>
      <c r="F14" s="117"/>
    </row>
    <row r="15" spans="1:6" ht="15" customHeight="1" x14ac:dyDescent="0.2">
      <c r="A15" s="93">
        <v>7</v>
      </c>
      <c r="B15" s="91" t="s">
        <v>47</v>
      </c>
      <c r="C15" s="83">
        <v>6232</v>
      </c>
      <c r="D15" s="84">
        <f t="shared" si="0"/>
        <v>6.4577634087706208</v>
      </c>
      <c r="F15" s="117"/>
    </row>
    <row r="16" spans="1:6" ht="15" customHeight="1" x14ac:dyDescent="0.2">
      <c r="A16" s="94">
        <v>71</v>
      </c>
      <c r="B16" s="92" t="s">
        <v>157</v>
      </c>
      <c r="C16" s="85">
        <v>1</v>
      </c>
      <c r="D16" s="86">
        <f t="shared" si="0"/>
        <v>1.0362264776589572E-3</v>
      </c>
      <c r="F16" s="117"/>
    </row>
    <row r="17" spans="1:6" ht="15" customHeight="1" x14ac:dyDescent="0.2">
      <c r="A17" s="81">
        <v>72</v>
      </c>
      <c r="B17" s="90" t="s">
        <v>2</v>
      </c>
      <c r="C17" s="83">
        <v>4430</v>
      </c>
      <c r="D17" s="84">
        <f t="shared" si="0"/>
        <v>4.5904832960291806</v>
      </c>
      <c r="F17" s="117"/>
    </row>
    <row r="18" spans="1:6" ht="15" customHeight="1" x14ac:dyDescent="0.2">
      <c r="A18" s="94">
        <v>73</v>
      </c>
      <c r="B18" s="92" t="s">
        <v>78</v>
      </c>
      <c r="C18" s="85">
        <v>38</v>
      </c>
      <c r="D18" s="86">
        <f t="shared" si="0"/>
        <v>3.9376606151040369E-2</v>
      </c>
      <c r="F18" s="117"/>
    </row>
    <row r="19" spans="1:6" ht="15" customHeight="1" x14ac:dyDescent="0.2">
      <c r="A19" s="81">
        <v>74</v>
      </c>
      <c r="B19" s="90" t="s">
        <v>79</v>
      </c>
      <c r="C19" s="83">
        <v>5</v>
      </c>
      <c r="D19" s="84">
        <f t="shared" si="0"/>
        <v>5.1811323882947858E-3</v>
      </c>
      <c r="F19" s="117"/>
    </row>
    <row r="20" spans="1:6" ht="15" customHeight="1" x14ac:dyDescent="0.2">
      <c r="A20" s="94">
        <v>75</v>
      </c>
      <c r="B20" s="92" t="s">
        <v>23</v>
      </c>
      <c r="C20" s="85">
        <v>1496</v>
      </c>
      <c r="D20" s="86">
        <f t="shared" si="0"/>
        <v>1.5501948105777998</v>
      </c>
      <c r="F20" s="117"/>
    </row>
    <row r="21" spans="1:6" ht="15" customHeight="1" x14ac:dyDescent="0.2">
      <c r="A21" s="81">
        <v>76</v>
      </c>
      <c r="B21" s="90" t="s">
        <v>80</v>
      </c>
      <c r="C21" s="83">
        <v>262</v>
      </c>
      <c r="D21" s="84">
        <f t="shared" si="0"/>
        <v>0.27149133714664675</v>
      </c>
      <c r="F21" s="117"/>
    </row>
    <row r="22" spans="1:6" ht="15" customHeight="1" x14ac:dyDescent="0.2">
      <c r="A22" s="82">
        <v>8</v>
      </c>
      <c r="B22" s="115" t="s">
        <v>0</v>
      </c>
      <c r="C22" s="85">
        <v>37430</v>
      </c>
      <c r="D22" s="86">
        <f t="shared" si="0"/>
        <v>38.78595705877477</v>
      </c>
      <c r="F22" s="117"/>
    </row>
    <row r="23" spans="1:6" ht="15" customHeight="1" x14ac:dyDescent="0.2">
      <c r="A23" s="81">
        <v>81</v>
      </c>
      <c r="B23" s="90" t="s">
        <v>24</v>
      </c>
      <c r="C23" s="83">
        <v>433</v>
      </c>
      <c r="D23" s="84">
        <f t="shared" si="0"/>
        <v>0.44868606482632845</v>
      </c>
      <c r="F23" s="117"/>
    </row>
    <row r="24" spans="1:6" ht="15" customHeight="1" x14ac:dyDescent="0.2">
      <c r="A24" s="94">
        <v>82</v>
      </c>
      <c r="B24" s="92" t="s">
        <v>10</v>
      </c>
      <c r="C24" s="85">
        <v>139</v>
      </c>
      <c r="D24" s="86">
        <f t="shared" si="0"/>
        <v>0.14403548039459504</v>
      </c>
      <c r="F24" s="117"/>
    </row>
    <row r="25" spans="1:6" ht="15" customHeight="1" x14ac:dyDescent="0.2">
      <c r="A25" s="81">
        <v>83</v>
      </c>
      <c r="B25" s="90" t="s">
        <v>25</v>
      </c>
      <c r="C25" s="83">
        <v>6035</v>
      </c>
      <c r="D25" s="84">
        <f t="shared" si="0"/>
        <v>6.253626792671807</v>
      </c>
      <c r="F25" s="117"/>
    </row>
    <row r="26" spans="1:6" ht="15" customHeight="1" x14ac:dyDescent="0.2">
      <c r="A26" s="94">
        <v>84</v>
      </c>
      <c r="B26" s="92" t="s">
        <v>1</v>
      </c>
      <c r="C26" s="85">
        <v>14704</v>
      </c>
      <c r="D26" s="86">
        <f t="shared" si="0"/>
        <v>15.236674127497304</v>
      </c>
      <c r="F26" s="117"/>
    </row>
    <row r="27" spans="1:6" ht="15" customHeight="1" x14ac:dyDescent="0.2">
      <c r="A27" s="81">
        <v>85</v>
      </c>
      <c r="B27" s="90" t="s">
        <v>26</v>
      </c>
      <c r="C27" s="83">
        <v>1289</v>
      </c>
      <c r="D27" s="84">
        <f t="shared" si="0"/>
        <v>1.3356959297023958</v>
      </c>
      <c r="F27" s="117"/>
    </row>
    <row r="28" spans="1:6" ht="15" customHeight="1" x14ac:dyDescent="0.2">
      <c r="A28" s="94">
        <v>86</v>
      </c>
      <c r="B28" s="92" t="s">
        <v>112</v>
      </c>
      <c r="C28" s="85">
        <v>14830</v>
      </c>
      <c r="D28" s="86">
        <f t="shared" si="0"/>
        <v>15.367238663682334</v>
      </c>
      <c r="F28" s="117"/>
    </row>
    <row r="29" spans="1:6" ht="15" customHeight="1" x14ac:dyDescent="0.2">
      <c r="A29" s="93">
        <v>9</v>
      </c>
      <c r="B29" s="91" t="s">
        <v>128</v>
      </c>
      <c r="C29" s="83">
        <v>17357</v>
      </c>
      <c r="D29" s="84">
        <f t="shared" si="0"/>
        <v>17.985782972726518</v>
      </c>
      <c r="F29" s="117"/>
    </row>
    <row r="30" spans="1:6" ht="15" customHeight="1" x14ac:dyDescent="0.2">
      <c r="A30" s="94">
        <v>91</v>
      </c>
      <c r="B30" s="92" t="s">
        <v>129</v>
      </c>
      <c r="C30" s="85">
        <v>405</v>
      </c>
      <c r="D30" s="86">
        <f t="shared" si="0"/>
        <v>0.4196717234518777</v>
      </c>
      <c r="F30" s="117"/>
    </row>
    <row r="31" spans="1:6" ht="15" customHeight="1" x14ac:dyDescent="0.2">
      <c r="A31" s="81">
        <v>92</v>
      </c>
      <c r="B31" s="90" t="s">
        <v>130</v>
      </c>
      <c r="C31" s="87">
        <v>1099</v>
      </c>
      <c r="D31" s="84">
        <f t="shared" si="0"/>
        <v>1.138812898947194</v>
      </c>
      <c r="F31" s="117"/>
    </row>
    <row r="32" spans="1:6" ht="15" customHeight="1" x14ac:dyDescent="0.2">
      <c r="A32" s="94">
        <v>93</v>
      </c>
      <c r="B32" s="92" t="s">
        <v>27</v>
      </c>
      <c r="C32" s="85">
        <v>3816</v>
      </c>
      <c r="D32" s="86">
        <f t="shared" si="0"/>
        <v>3.9542402387465807</v>
      </c>
      <c r="F32" s="117"/>
    </row>
    <row r="33" spans="1:6" ht="15" customHeight="1" x14ac:dyDescent="0.2">
      <c r="A33" s="81">
        <v>94</v>
      </c>
      <c r="B33" s="90" t="s">
        <v>131</v>
      </c>
      <c r="C33" s="87">
        <v>1953</v>
      </c>
      <c r="D33" s="84">
        <f t="shared" si="0"/>
        <v>2.0237503108679435</v>
      </c>
      <c r="F33" s="117"/>
    </row>
    <row r="34" spans="1:6" ht="15" customHeight="1" x14ac:dyDescent="0.2">
      <c r="A34" s="94">
        <v>95</v>
      </c>
      <c r="B34" s="92" t="s">
        <v>132</v>
      </c>
      <c r="C34" s="85">
        <v>477</v>
      </c>
      <c r="D34" s="86">
        <f t="shared" si="0"/>
        <v>0.49428002984332259</v>
      </c>
      <c r="F34" s="117"/>
    </row>
    <row r="35" spans="1:6" ht="15" customHeight="1" x14ac:dyDescent="0.2">
      <c r="A35" s="81">
        <v>96</v>
      </c>
      <c r="B35" s="90" t="s">
        <v>133</v>
      </c>
      <c r="C35" s="83">
        <v>3287</v>
      </c>
      <c r="D35" s="84">
        <f t="shared" si="0"/>
        <v>3.4060764320649923</v>
      </c>
      <c r="F35" s="117"/>
    </row>
    <row r="36" spans="1:6" ht="15" customHeight="1" x14ac:dyDescent="0.2">
      <c r="A36" s="94">
        <v>97</v>
      </c>
      <c r="B36" s="92" t="s">
        <v>134</v>
      </c>
      <c r="C36" s="85">
        <v>4558</v>
      </c>
      <c r="D36" s="86">
        <f t="shared" si="0"/>
        <v>4.7231202851695269</v>
      </c>
      <c r="F36" s="117"/>
    </row>
    <row r="37" spans="1:6" ht="30" customHeight="1" x14ac:dyDescent="0.2">
      <c r="A37" s="81">
        <v>98</v>
      </c>
      <c r="B37" s="90" t="s">
        <v>135</v>
      </c>
      <c r="C37" s="83">
        <v>742</v>
      </c>
      <c r="D37" s="84">
        <f t="shared" si="0"/>
        <v>0.76888004642294616</v>
      </c>
      <c r="F37" s="117"/>
    </row>
    <row r="38" spans="1:6" ht="15" customHeight="1" x14ac:dyDescent="0.2">
      <c r="A38" s="94">
        <v>99</v>
      </c>
      <c r="B38" s="92" t="s">
        <v>125</v>
      </c>
      <c r="C38" s="85">
        <v>1020</v>
      </c>
      <c r="D38" s="86">
        <f t="shared" si="0"/>
        <v>1.0569510072121364</v>
      </c>
      <c r="F38" s="117"/>
    </row>
    <row r="39" spans="1:6" ht="15" customHeight="1" x14ac:dyDescent="0.2">
      <c r="A39" s="33" t="s">
        <v>164</v>
      </c>
      <c r="B39" s="33"/>
      <c r="C39" s="40"/>
      <c r="D39" s="33"/>
    </row>
  </sheetData>
  <phoneticPr fontId="0" type="noConversion"/>
  <pageMargins left="0.39370078740157477" right="0.39370078740157477" top="0.59055118110236215" bottom="0.59055118110236215" header="0" footer="0"/>
  <pageSetup paperSize="9" scale="9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0</vt:lpstr>
      <vt:lpstr>1</vt:lpstr>
      <vt:lpstr>1 graf1</vt:lpstr>
      <vt:lpstr>2</vt:lpstr>
      <vt:lpstr>2 graf1</vt:lpstr>
      <vt:lpstr>3</vt:lpstr>
      <vt:lpstr>4</vt:lpstr>
      <vt:lpstr>4 graf1</vt:lpstr>
      <vt:lpstr>5</vt:lpstr>
      <vt:lpstr>6</vt:lpstr>
      <vt:lpstr>7</vt:lpstr>
      <vt:lpstr>'1 graf1'!Área_de_impresión</vt:lpstr>
      <vt:lpstr>'2 graf1'!Área_de_impresión</vt:lpstr>
      <vt:lpstr>'4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2023-11-16T17:19:09Z</dcterms:modified>
</cp:coreProperties>
</file>